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新浜镇2023年度区级河道维修养护项目明细" sheetId="1" r:id="rId1"/>
    <sheet name="新浜镇2024年度区级河道维修养护项目明细" sheetId="4" r:id="rId2"/>
    <sheet name="汇总表新浜镇2023年2024年度" sheetId="3" r:id="rId3"/>
  </sheets>
  <definedNames>
    <definedName name="_xlnm.Print_Area" localSheetId="2">汇总表新浜镇2023年2024年度!$A$1:$D$6</definedName>
    <definedName name="_xlnm.Print_Area" localSheetId="0">新浜镇2023年度区级河道维修养护项目明细!$A$1:$G$82</definedName>
    <definedName name="_xlnm.Print_Area" localSheetId="1">新浜镇2024年度区级河道维修养护项目明细!$A$1:$G$76</definedName>
  </definedNames>
  <calcPr calcId="144525"/>
</workbook>
</file>

<file path=xl/sharedStrings.xml><?xml version="1.0" encoding="utf-8"?>
<sst xmlns="http://schemas.openxmlformats.org/spreadsheetml/2006/main" count="261" uniqueCount="67">
  <si>
    <t>新浜镇2023年度区级河道维修养护项目明细</t>
  </si>
  <si>
    <t>一</t>
  </si>
  <si>
    <t>水域保洁</t>
  </si>
  <si>
    <t>备注</t>
  </si>
  <si>
    <t>序号</t>
  </si>
  <si>
    <t>河道名称</t>
  </si>
  <si>
    <t>河道长度（㎞）</t>
  </si>
  <si>
    <t>水面平均宽度（m）</t>
  </si>
  <si>
    <t>河道面积（km²）</t>
  </si>
  <si>
    <t>单价（万元/km²）</t>
  </si>
  <si>
    <t>合价（元）</t>
  </si>
  <si>
    <t>白牛塘</t>
  </si>
  <si>
    <t>南湾港</t>
  </si>
  <si>
    <t>新浜市河</t>
  </si>
  <si>
    <t>向荡港</t>
  </si>
  <si>
    <t>七仙泾</t>
  </si>
  <si>
    <t>弯良泾</t>
  </si>
  <si>
    <t>南界泾</t>
  </si>
  <si>
    <t>范塘</t>
  </si>
  <si>
    <t>小计</t>
  </si>
  <si>
    <t>二</t>
  </si>
  <si>
    <t>陆域保洁</t>
  </si>
  <si>
    <t>陆域长度（㎞）</t>
  </si>
  <si>
    <t>面积（㎡）</t>
  </si>
  <si>
    <t>单价（元/㎡）</t>
  </si>
  <si>
    <t>俞汇塘</t>
  </si>
  <si>
    <t>三</t>
  </si>
  <si>
    <t>防汛通道维护</t>
  </si>
  <si>
    <t>步道长度（㎞）</t>
  </si>
  <si>
    <t>四</t>
  </si>
  <si>
    <t>绿化养护</t>
  </si>
  <si>
    <t>五</t>
  </si>
  <si>
    <t>河道设施日常巡查</t>
  </si>
  <si>
    <t>长度（km）</t>
  </si>
  <si>
    <t>单价（元/km）</t>
  </si>
  <si>
    <t>六</t>
  </si>
  <si>
    <t>应急处置费（暂列金）</t>
  </si>
  <si>
    <t>项目名称</t>
  </si>
  <si>
    <t>项目内容</t>
  </si>
  <si>
    <t>堤防护岸</t>
  </si>
  <si>
    <t>堤岸抢险维护</t>
  </si>
  <si>
    <t>拦污栅装置</t>
  </si>
  <si>
    <t>损坏更换维护</t>
  </si>
  <si>
    <t>标识标牌</t>
  </si>
  <si>
    <t>七</t>
  </si>
  <si>
    <t>垃圾处置</t>
  </si>
  <si>
    <t>设施项目</t>
  </si>
  <si>
    <t>工作量（T）</t>
  </si>
  <si>
    <r>
      <rPr>
        <sz val="10"/>
        <color theme="1"/>
        <rFont val="宋体"/>
        <charset val="134"/>
        <scheme val="minor"/>
      </rPr>
      <t>运输处置合单价（元/T</t>
    </r>
    <r>
      <rPr>
        <sz val="10"/>
        <color theme="1"/>
        <rFont val="宋体"/>
        <charset val="134"/>
        <scheme val="minor"/>
      </rPr>
      <t>）</t>
    </r>
  </si>
  <si>
    <t>垃圾分拣中转处置费（日均4吨*365,处置费266元/T）</t>
  </si>
  <si>
    <t>固定单价，处置量按处置中心电子数据为准</t>
  </si>
  <si>
    <t>垃圾分拣中转运输费（日均4吨*365）</t>
  </si>
  <si>
    <t>八</t>
  </si>
  <si>
    <t>水质检测（用快速试纸检测氨氮、总磷两个指标，每条河道每月1次，1年12次）</t>
  </si>
  <si>
    <t>检测次数</t>
  </si>
  <si>
    <t>氨氮、总磷两个指标单价（元/次）</t>
  </si>
  <si>
    <t>费用汇总</t>
  </si>
  <si>
    <t>2023年度养护项目建安费项目合计（元）</t>
  </si>
  <si>
    <t>新浜镇2024年度区级河道维修养护项目明细</t>
  </si>
  <si>
    <t>2024年度养护项目建安费项目合计（元）</t>
  </si>
  <si>
    <t>新浜镇2023-2024年度区级河道维修养护项目汇总表</t>
  </si>
  <si>
    <t>项目名称：新浜镇2023-2024年度区级河道维修养护项目</t>
  </si>
  <si>
    <t>名称</t>
  </si>
  <si>
    <t>费用</t>
  </si>
  <si>
    <t>新浜镇2023年度区级河道维修养护项目</t>
  </si>
  <si>
    <t>新浜镇2024年度区级河道维修养护项目</t>
  </si>
  <si>
    <t>费用合计（2年）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</si>
</sst>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8"/>
      <color rgb="FFFF0000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7" applyNumberFormat="0" applyAlignment="0" applyProtection="0">
      <alignment vertical="center"/>
    </xf>
    <xf numFmtId="0" fontId="35" fillId="11" borderId="13" applyNumberFormat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77" fontId="7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3" fillId="0" borderId="4" xfId="0" applyFont="1" applyBorder="1">
      <alignment vertical="center"/>
    </xf>
    <xf numFmtId="177" fontId="12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4" fillId="0" borderId="1" xfId="49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/>
    </xf>
    <xf numFmtId="0" fontId="16" fillId="0" borderId="1" xfId="49" applyFont="1" applyBorder="1" applyAlignment="1">
      <alignment horizontal="center" vertical="center"/>
    </xf>
    <xf numFmtId="0" fontId="14" fillId="0" borderId="1" xfId="49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vertical="center" wrapText="1"/>
    </xf>
    <xf numFmtId="176" fontId="12" fillId="0" borderId="11" xfId="0" applyNumberFormat="1" applyFont="1" applyBorder="1" applyAlignment="1">
      <alignment horizontal="center" vertical="center"/>
    </xf>
    <xf numFmtId="176" fontId="12" fillId="0" borderId="12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tabSelected="1" workbookViewId="0">
      <selection activeCell="K12" sqref="K12"/>
    </sheetView>
  </sheetViews>
  <sheetFormatPr defaultColWidth="9" defaultRowHeight="14.4"/>
  <cols>
    <col min="1" max="1" width="4.36111111111111" customWidth="1"/>
    <col min="2" max="2" width="16.5462962962963" style="2" customWidth="1"/>
    <col min="3" max="3" width="17.4444444444444" customWidth="1"/>
    <col min="4" max="4" width="23" customWidth="1"/>
    <col min="5" max="5" width="13.9074074074074" customWidth="1"/>
    <col min="6" max="6" width="15.6296296296296" customWidth="1"/>
    <col min="7" max="7" width="14.9074074074074" style="14" customWidth="1"/>
    <col min="8" max="8" width="20.0925925925926" customWidth="1"/>
    <col min="10" max="10" width="14.7222222222222" customWidth="1"/>
  </cols>
  <sheetData>
    <row r="1" ht="20" customHeight="1" spans="1:7">
      <c r="A1" s="15" t="s">
        <v>0</v>
      </c>
      <c r="B1" s="16"/>
      <c r="C1" s="15"/>
      <c r="D1" s="15"/>
      <c r="E1" s="15"/>
      <c r="F1" s="15"/>
      <c r="G1" s="17"/>
    </row>
    <row r="2" ht="18" customHeight="1" spans="1:8">
      <c r="A2" s="18" t="s">
        <v>1</v>
      </c>
      <c r="B2" s="19" t="s">
        <v>2</v>
      </c>
      <c r="C2" s="20"/>
      <c r="D2" s="20"/>
      <c r="E2" s="20"/>
      <c r="F2" s="20"/>
      <c r="G2" s="21"/>
      <c r="H2" s="22" t="s">
        <v>3</v>
      </c>
    </row>
    <row r="3" ht="18" customHeight="1" spans="1:8">
      <c r="A3" s="18" t="s">
        <v>4</v>
      </c>
      <c r="B3" s="23" t="s">
        <v>5</v>
      </c>
      <c r="C3" s="18" t="s">
        <v>6</v>
      </c>
      <c r="D3" s="18" t="s">
        <v>7</v>
      </c>
      <c r="E3" s="18" t="s">
        <v>8</v>
      </c>
      <c r="F3" s="24" t="s">
        <v>9</v>
      </c>
      <c r="G3" s="25" t="s">
        <v>10</v>
      </c>
      <c r="H3" s="22"/>
    </row>
    <row r="4" ht="18" customHeight="1" spans="1:8">
      <c r="A4" s="18">
        <v>1</v>
      </c>
      <c r="B4" s="26" t="s">
        <v>11</v>
      </c>
      <c r="C4" s="27">
        <v>0.824</v>
      </c>
      <c r="D4" s="27">
        <v>51.7</v>
      </c>
      <c r="E4" s="27">
        <v>0.0426</v>
      </c>
      <c r="F4" s="28"/>
      <c r="G4" s="25"/>
      <c r="H4" s="29"/>
    </row>
    <row r="5" ht="18" customHeight="1" spans="1:8">
      <c r="A5" s="18">
        <v>2</v>
      </c>
      <c r="B5" s="26" t="s">
        <v>12</v>
      </c>
      <c r="C5" s="27">
        <v>6.601</v>
      </c>
      <c r="D5" s="27">
        <v>65</v>
      </c>
      <c r="E5" s="27">
        <v>0.429119</v>
      </c>
      <c r="F5" s="28"/>
      <c r="G5" s="25"/>
      <c r="H5" s="29"/>
    </row>
    <row r="6" ht="18" customHeight="1" spans="1:8">
      <c r="A6" s="18">
        <v>3</v>
      </c>
      <c r="B6" s="26" t="s">
        <v>13</v>
      </c>
      <c r="C6" s="27">
        <v>2.249</v>
      </c>
      <c r="D6" s="27">
        <v>22.86</v>
      </c>
      <c r="E6" s="27">
        <v>0.051421</v>
      </c>
      <c r="F6" s="28"/>
      <c r="G6" s="25"/>
      <c r="H6" s="29"/>
    </row>
    <row r="7" ht="18" customHeight="1" spans="1:8">
      <c r="A7" s="18">
        <v>4</v>
      </c>
      <c r="B7" s="26" t="s">
        <v>14</v>
      </c>
      <c r="C7" s="27">
        <v>6.77</v>
      </c>
      <c r="D7" s="27">
        <v>69</v>
      </c>
      <c r="E7" s="27">
        <v>0.467623</v>
      </c>
      <c r="F7" s="28"/>
      <c r="G7" s="25"/>
      <c r="H7" s="29"/>
    </row>
    <row r="8" ht="18" customHeight="1" spans="1:8">
      <c r="A8" s="18">
        <v>5</v>
      </c>
      <c r="B8" s="26" t="s">
        <v>15</v>
      </c>
      <c r="C8" s="27">
        <v>3.794</v>
      </c>
      <c r="D8" s="27">
        <v>40</v>
      </c>
      <c r="E8" s="27">
        <v>0.15177</v>
      </c>
      <c r="F8" s="28"/>
      <c r="G8" s="25"/>
      <c r="H8" s="29"/>
    </row>
    <row r="9" ht="18" customHeight="1" spans="1:8">
      <c r="A9" s="18">
        <v>6</v>
      </c>
      <c r="B9" s="26" t="s">
        <v>16</v>
      </c>
      <c r="C9" s="27">
        <v>3.122</v>
      </c>
      <c r="D9" s="27">
        <v>67</v>
      </c>
      <c r="E9" s="27">
        <v>0.20905</v>
      </c>
      <c r="F9" s="28"/>
      <c r="G9" s="25"/>
      <c r="H9" s="29"/>
    </row>
    <row r="10" ht="18" customHeight="1" spans="1:8">
      <c r="A10" s="18">
        <v>7</v>
      </c>
      <c r="B10" s="26" t="s">
        <v>17</v>
      </c>
      <c r="C10" s="27">
        <v>4.062</v>
      </c>
      <c r="D10" s="27">
        <v>62.97</v>
      </c>
      <c r="E10" s="27">
        <v>0.255802</v>
      </c>
      <c r="F10" s="28"/>
      <c r="G10" s="25"/>
      <c r="H10" s="29"/>
    </row>
    <row r="11" s="12" customFormat="1" ht="18" customHeight="1" spans="1:8">
      <c r="A11" s="30">
        <v>8</v>
      </c>
      <c r="B11" s="31" t="s">
        <v>18</v>
      </c>
      <c r="C11" s="24">
        <v>0.801</v>
      </c>
      <c r="D11" s="24">
        <v>44.58</v>
      </c>
      <c r="E11" s="24">
        <v>0.035709</v>
      </c>
      <c r="F11" s="28"/>
      <c r="G11" s="25"/>
      <c r="H11" s="29"/>
    </row>
    <row r="12" s="13" customFormat="1" ht="20" customHeight="1" spans="1:8">
      <c r="A12" s="20" t="s">
        <v>19</v>
      </c>
      <c r="B12" s="19"/>
      <c r="C12" s="20"/>
      <c r="D12" s="20"/>
      <c r="E12" s="20"/>
      <c r="F12" s="20"/>
      <c r="G12" s="32"/>
      <c r="H12" s="33"/>
    </row>
    <row r="13" ht="18" customHeight="1" spans="1:8">
      <c r="A13" s="18" t="s">
        <v>20</v>
      </c>
      <c r="B13" s="19" t="s">
        <v>21</v>
      </c>
      <c r="C13" s="20"/>
      <c r="D13" s="20"/>
      <c r="E13" s="20"/>
      <c r="F13" s="20"/>
      <c r="G13" s="34"/>
      <c r="H13" s="22"/>
    </row>
    <row r="14" ht="18" customHeight="1" spans="1:8">
      <c r="A14" s="18" t="s">
        <v>4</v>
      </c>
      <c r="B14" s="35" t="s">
        <v>5</v>
      </c>
      <c r="C14" s="36" t="s">
        <v>22</v>
      </c>
      <c r="D14" s="37"/>
      <c r="E14" s="38" t="s">
        <v>23</v>
      </c>
      <c r="F14" s="38" t="s">
        <v>24</v>
      </c>
      <c r="G14" s="39" t="s">
        <v>10</v>
      </c>
      <c r="H14" s="22"/>
    </row>
    <row r="15" ht="18" customHeight="1" spans="1:8">
      <c r="A15" s="30">
        <v>1</v>
      </c>
      <c r="B15" s="40" t="s">
        <v>11</v>
      </c>
      <c r="C15" s="36">
        <v>1.55</v>
      </c>
      <c r="D15" s="37"/>
      <c r="E15" s="41">
        <v>988.2</v>
      </c>
      <c r="F15" s="38"/>
      <c r="G15" s="39"/>
      <c r="H15" s="29"/>
    </row>
    <row r="16" ht="18" customHeight="1" spans="1:8">
      <c r="A16" s="18">
        <v>2</v>
      </c>
      <c r="B16" s="40" t="s">
        <v>12</v>
      </c>
      <c r="C16" s="36">
        <v>13.202</v>
      </c>
      <c r="D16" s="37"/>
      <c r="E16" s="41">
        <v>15842.2</v>
      </c>
      <c r="F16" s="38"/>
      <c r="G16" s="39"/>
      <c r="H16" s="29"/>
    </row>
    <row r="17" ht="18" customHeight="1" spans="1:8">
      <c r="A17" s="18">
        <v>3</v>
      </c>
      <c r="B17" s="40" t="s">
        <v>13</v>
      </c>
      <c r="C17" s="36">
        <v>4.498</v>
      </c>
      <c r="D17" s="37"/>
      <c r="E17" s="41">
        <v>44443</v>
      </c>
      <c r="F17" s="38"/>
      <c r="G17" s="39"/>
      <c r="H17" s="29"/>
    </row>
    <row r="18" ht="18" customHeight="1" spans="1:8">
      <c r="A18" s="18">
        <v>4</v>
      </c>
      <c r="B18" s="40" t="s">
        <v>14</v>
      </c>
      <c r="C18" s="36">
        <v>13.54</v>
      </c>
      <c r="D18" s="37"/>
      <c r="E18" s="41">
        <v>16248</v>
      </c>
      <c r="F18" s="38"/>
      <c r="G18" s="39"/>
      <c r="H18" s="29"/>
    </row>
    <row r="19" ht="18" customHeight="1" spans="1:8">
      <c r="A19" s="18">
        <v>5</v>
      </c>
      <c r="B19" s="40" t="s">
        <v>15</v>
      </c>
      <c r="C19" s="36">
        <v>8.865</v>
      </c>
      <c r="D19" s="37"/>
      <c r="E19" s="41">
        <v>8105.4</v>
      </c>
      <c r="F19" s="38"/>
      <c r="G19" s="39"/>
      <c r="H19" s="29"/>
    </row>
    <row r="20" ht="18" customHeight="1" spans="1:8">
      <c r="A20" s="18">
        <v>6</v>
      </c>
      <c r="B20" s="40" t="s">
        <v>16</v>
      </c>
      <c r="C20" s="36">
        <v>6.684</v>
      </c>
      <c r="D20" s="37"/>
      <c r="E20" s="41">
        <v>8020.5</v>
      </c>
      <c r="F20" s="38"/>
      <c r="G20" s="39"/>
      <c r="H20" s="29"/>
    </row>
    <row r="21" ht="18" customHeight="1" spans="1:8">
      <c r="A21" s="18">
        <v>7</v>
      </c>
      <c r="B21" s="40" t="s">
        <v>17</v>
      </c>
      <c r="C21" s="36">
        <v>8.124</v>
      </c>
      <c r="D21" s="37"/>
      <c r="E21" s="41">
        <v>9748.2</v>
      </c>
      <c r="F21" s="38"/>
      <c r="G21" s="39"/>
      <c r="H21" s="29"/>
    </row>
    <row r="22" s="12" customFormat="1" ht="18" customHeight="1" spans="1:8">
      <c r="A22" s="30">
        <v>8</v>
      </c>
      <c r="B22" s="40" t="s">
        <v>18</v>
      </c>
      <c r="C22" s="36">
        <v>1.89</v>
      </c>
      <c r="D22" s="37"/>
      <c r="E22" s="41">
        <f>568.1+1299.4</f>
        <v>1867.5</v>
      </c>
      <c r="F22" s="38"/>
      <c r="G22" s="39"/>
      <c r="H22" s="29"/>
    </row>
    <row r="23" ht="18" customHeight="1" spans="1:8">
      <c r="A23" s="18">
        <v>9</v>
      </c>
      <c r="B23" s="35" t="s">
        <v>25</v>
      </c>
      <c r="C23" s="36">
        <v>0.64</v>
      </c>
      <c r="D23" s="37"/>
      <c r="E23" s="38">
        <v>4879</v>
      </c>
      <c r="F23" s="38"/>
      <c r="G23" s="39"/>
      <c r="H23" s="29"/>
    </row>
    <row r="24" s="13" customFormat="1" ht="18" customHeight="1" spans="1:8">
      <c r="A24" s="20">
        <v>1</v>
      </c>
      <c r="B24" s="42" t="s">
        <v>19</v>
      </c>
      <c r="C24" s="43"/>
      <c r="D24" s="43"/>
      <c r="E24" s="43">
        <f>SUM(E15:E23)</f>
        <v>110142</v>
      </c>
      <c r="F24" s="43"/>
      <c r="G24" s="44"/>
      <c r="H24" s="45"/>
    </row>
    <row r="25" s="13" customFormat="1" ht="18" customHeight="1" spans="1:8">
      <c r="A25" s="20" t="s">
        <v>26</v>
      </c>
      <c r="B25" s="42" t="s">
        <v>27</v>
      </c>
      <c r="C25" s="43"/>
      <c r="D25" s="43"/>
      <c r="E25" s="43"/>
      <c r="F25" s="43"/>
      <c r="G25" s="46"/>
      <c r="H25" s="33"/>
    </row>
    <row r="26" ht="18" customHeight="1" spans="1:8">
      <c r="A26" s="18" t="s">
        <v>4</v>
      </c>
      <c r="B26" s="35" t="s">
        <v>5</v>
      </c>
      <c r="C26" s="36" t="s">
        <v>28</v>
      </c>
      <c r="D26" s="37"/>
      <c r="E26" s="38" t="s">
        <v>23</v>
      </c>
      <c r="F26" s="38" t="s">
        <v>24</v>
      </c>
      <c r="G26" s="39" t="s">
        <v>10</v>
      </c>
      <c r="H26" s="22"/>
    </row>
    <row r="27" ht="18" customHeight="1" spans="1:8">
      <c r="A27" s="18">
        <v>1</v>
      </c>
      <c r="B27" s="40" t="s">
        <v>11</v>
      </c>
      <c r="C27" s="36">
        <v>1.55</v>
      </c>
      <c r="D27" s="37"/>
      <c r="E27" s="41">
        <v>2172.3</v>
      </c>
      <c r="F27" s="41"/>
      <c r="G27" s="39"/>
      <c r="H27" s="22"/>
    </row>
    <row r="28" ht="18" customHeight="1" spans="1:8">
      <c r="A28" s="18">
        <v>2</v>
      </c>
      <c r="B28" s="40" t="s">
        <v>12</v>
      </c>
      <c r="C28" s="36">
        <v>13.202</v>
      </c>
      <c r="D28" s="37"/>
      <c r="E28" s="41">
        <v>44516.68</v>
      </c>
      <c r="F28" s="41"/>
      <c r="G28" s="39"/>
      <c r="H28" s="22"/>
    </row>
    <row r="29" ht="18" customHeight="1" spans="1:8">
      <c r="A29" s="18">
        <v>3</v>
      </c>
      <c r="B29" s="40" t="s">
        <v>14</v>
      </c>
      <c r="C29" s="36">
        <v>13.54</v>
      </c>
      <c r="D29" s="37"/>
      <c r="E29" s="41">
        <v>46793.78</v>
      </c>
      <c r="F29" s="41"/>
      <c r="G29" s="39"/>
      <c r="H29" s="22"/>
    </row>
    <row r="30" ht="18" customHeight="1" spans="1:8">
      <c r="A30" s="18">
        <v>4</v>
      </c>
      <c r="B30" s="40" t="s">
        <v>15</v>
      </c>
      <c r="C30" s="36">
        <v>8.865</v>
      </c>
      <c r="D30" s="37"/>
      <c r="E30" s="41">
        <v>29181.6</v>
      </c>
      <c r="F30" s="41"/>
      <c r="G30" s="39"/>
      <c r="H30" s="22"/>
    </row>
    <row r="31" ht="18" customHeight="1" spans="1:8">
      <c r="A31" s="18">
        <v>5</v>
      </c>
      <c r="B31" s="40" t="s">
        <v>16</v>
      </c>
      <c r="C31" s="36">
        <v>6.684</v>
      </c>
      <c r="D31" s="37"/>
      <c r="E31" s="41">
        <v>12852.54</v>
      </c>
      <c r="F31" s="41"/>
      <c r="G31" s="39"/>
      <c r="H31" s="22"/>
    </row>
    <row r="32" ht="18" customHeight="1" spans="1:8">
      <c r="A32" s="18">
        <v>6</v>
      </c>
      <c r="B32" s="40" t="s">
        <v>17</v>
      </c>
      <c r="C32" s="36">
        <v>8.124</v>
      </c>
      <c r="D32" s="37"/>
      <c r="E32" s="41">
        <v>19455.59</v>
      </c>
      <c r="F32" s="41"/>
      <c r="G32" s="39"/>
      <c r="H32" s="22"/>
    </row>
    <row r="33" ht="18" customHeight="1" spans="1:8">
      <c r="A33" s="18">
        <v>7</v>
      </c>
      <c r="B33" s="40" t="s">
        <v>18</v>
      </c>
      <c r="C33" s="36">
        <v>1.89</v>
      </c>
      <c r="D33" s="37"/>
      <c r="E33" s="41">
        <f>1693.89+3130.71</f>
        <v>4824.6</v>
      </c>
      <c r="F33" s="41"/>
      <c r="G33" s="39"/>
      <c r="H33" s="22"/>
    </row>
    <row r="34" ht="18" customHeight="1" spans="1:8">
      <c r="A34" s="18">
        <v>8</v>
      </c>
      <c r="B34" s="35" t="s">
        <v>25</v>
      </c>
      <c r="C34" s="36">
        <v>0.64</v>
      </c>
      <c r="D34" s="37"/>
      <c r="E34" s="38">
        <v>1521</v>
      </c>
      <c r="F34" s="41"/>
      <c r="G34" s="39"/>
      <c r="H34" s="22"/>
    </row>
    <row r="35" s="13" customFormat="1" ht="31" customHeight="1" spans="1:8">
      <c r="A35" s="20"/>
      <c r="B35" s="19" t="s">
        <v>19</v>
      </c>
      <c r="C35" s="20"/>
      <c r="D35" s="20"/>
      <c r="E35" s="20">
        <f>SUM(E27:E34)</f>
        <v>161318.09</v>
      </c>
      <c r="F35" s="20"/>
      <c r="G35" s="32"/>
      <c r="H35" s="47"/>
    </row>
    <row r="36" s="13" customFormat="1" ht="18" customHeight="1" spans="1:8">
      <c r="A36" s="20" t="s">
        <v>29</v>
      </c>
      <c r="B36" s="19" t="s">
        <v>30</v>
      </c>
      <c r="C36" s="20"/>
      <c r="D36" s="20"/>
      <c r="E36" s="20"/>
      <c r="F36" s="20"/>
      <c r="G36" s="48"/>
      <c r="H36" s="33"/>
    </row>
    <row r="37" ht="18" customHeight="1" spans="1:8">
      <c r="A37" s="18" t="s">
        <v>4</v>
      </c>
      <c r="B37" s="23" t="s">
        <v>5</v>
      </c>
      <c r="C37" s="49" t="s">
        <v>6</v>
      </c>
      <c r="D37" s="50"/>
      <c r="E37" s="18" t="s">
        <v>23</v>
      </c>
      <c r="F37" s="18" t="s">
        <v>24</v>
      </c>
      <c r="G37" s="51" t="s">
        <v>10</v>
      </c>
      <c r="H37" s="22"/>
    </row>
    <row r="38" ht="18" customHeight="1" spans="1:8">
      <c r="A38" s="18">
        <v>1</v>
      </c>
      <c r="B38" s="52" t="s">
        <v>11</v>
      </c>
      <c r="C38" s="49">
        <v>0.824</v>
      </c>
      <c r="D38" s="50"/>
      <c r="E38" s="53">
        <v>4289.69</v>
      </c>
      <c r="F38" s="18"/>
      <c r="G38" s="51"/>
      <c r="H38" s="22"/>
    </row>
    <row r="39" ht="18" customHeight="1" spans="1:8">
      <c r="A39" s="18">
        <v>2</v>
      </c>
      <c r="B39" s="52" t="s">
        <v>12</v>
      </c>
      <c r="C39" s="49">
        <v>6.601</v>
      </c>
      <c r="D39" s="50"/>
      <c r="E39" s="53">
        <v>82527.36</v>
      </c>
      <c r="F39" s="18"/>
      <c r="G39" s="51"/>
      <c r="H39" s="22"/>
    </row>
    <row r="40" ht="18" customHeight="1" spans="1:8">
      <c r="A40" s="18">
        <v>3</v>
      </c>
      <c r="B40" s="52" t="s">
        <v>14</v>
      </c>
      <c r="C40" s="49">
        <v>6.77</v>
      </c>
      <c r="D40" s="50"/>
      <c r="E40" s="53">
        <v>84756.23</v>
      </c>
      <c r="F40" s="18"/>
      <c r="G40" s="51"/>
      <c r="H40" s="22"/>
    </row>
    <row r="41" ht="29" customHeight="1" spans="1:8">
      <c r="A41" s="18">
        <v>4</v>
      </c>
      <c r="B41" s="52" t="s">
        <v>15</v>
      </c>
      <c r="C41" s="49">
        <v>3.794</v>
      </c>
      <c r="D41" s="50"/>
      <c r="E41" s="53">
        <v>50855</v>
      </c>
      <c r="F41" s="18"/>
      <c r="G41" s="51"/>
      <c r="H41" s="22"/>
    </row>
    <row r="42" ht="18" customHeight="1" spans="1:8">
      <c r="A42" s="18">
        <v>5</v>
      </c>
      <c r="B42" s="52" t="s">
        <v>16</v>
      </c>
      <c r="C42" s="49">
        <v>3.342</v>
      </c>
      <c r="D42" s="50"/>
      <c r="E42" s="53">
        <v>38467.96</v>
      </c>
      <c r="F42" s="18"/>
      <c r="G42" s="51"/>
      <c r="H42" s="22"/>
    </row>
    <row r="43" ht="18" customHeight="1" spans="1:8">
      <c r="A43" s="18">
        <v>6</v>
      </c>
      <c r="B43" s="52" t="s">
        <v>17</v>
      </c>
      <c r="C43" s="49">
        <v>4.062</v>
      </c>
      <c r="D43" s="50"/>
      <c r="E43" s="53">
        <v>46730.16</v>
      </c>
      <c r="F43" s="18"/>
      <c r="G43" s="51"/>
      <c r="H43" s="22"/>
    </row>
    <row r="44" ht="18" customHeight="1" spans="1:8">
      <c r="A44" s="18">
        <v>7</v>
      </c>
      <c r="B44" s="52" t="s">
        <v>18</v>
      </c>
      <c r="C44" s="49">
        <f>0.474+1.083</f>
        <v>1.557</v>
      </c>
      <c r="D44" s="50"/>
      <c r="E44" s="53">
        <f>3052.96+8240.67</f>
        <v>11293.63</v>
      </c>
      <c r="F44" s="18"/>
      <c r="G44" s="51"/>
      <c r="H44" s="22"/>
    </row>
    <row r="45" s="13" customFormat="1" ht="54" customHeight="1" spans="1:8">
      <c r="A45" s="20"/>
      <c r="B45" s="19" t="s">
        <v>19</v>
      </c>
      <c r="C45" s="20"/>
      <c r="D45" s="20"/>
      <c r="E45" s="20">
        <f>SUM(E38:E44)</f>
        <v>318920.03</v>
      </c>
      <c r="F45" s="20"/>
      <c r="G45" s="32"/>
      <c r="H45" s="47"/>
    </row>
    <row r="46" ht="18" customHeight="1" spans="1:8">
      <c r="A46" s="18" t="s">
        <v>31</v>
      </c>
      <c r="B46" s="19" t="s">
        <v>32</v>
      </c>
      <c r="C46" s="20"/>
      <c r="D46" s="20"/>
      <c r="E46" s="20"/>
      <c r="F46" s="20"/>
      <c r="G46" s="48"/>
      <c r="H46" s="22"/>
    </row>
    <row r="47" ht="18" customHeight="1" spans="1:8">
      <c r="A47" s="18" t="s">
        <v>4</v>
      </c>
      <c r="B47" s="18" t="s">
        <v>5</v>
      </c>
      <c r="C47" s="49" t="s">
        <v>6</v>
      </c>
      <c r="D47" s="50"/>
      <c r="E47" s="18" t="s">
        <v>33</v>
      </c>
      <c r="F47" s="18" t="s">
        <v>34</v>
      </c>
      <c r="G47" s="18" t="s">
        <v>10</v>
      </c>
      <c r="H47" s="22"/>
    </row>
    <row r="48" ht="18" customHeight="1" spans="1:8">
      <c r="A48" s="54">
        <v>1</v>
      </c>
      <c r="B48" s="55" t="s">
        <v>11</v>
      </c>
      <c r="C48" s="49">
        <v>0.824</v>
      </c>
      <c r="D48" s="50"/>
      <c r="E48" s="53">
        <v>1.648</v>
      </c>
      <c r="F48" s="18"/>
      <c r="G48" s="51"/>
      <c r="H48" s="22"/>
    </row>
    <row r="49" ht="18" customHeight="1" spans="1:8">
      <c r="A49" s="54">
        <v>2</v>
      </c>
      <c r="B49" s="55" t="s">
        <v>12</v>
      </c>
      <c r="C49" s="49">
        <v>6.601</v>
      </c>
      <c r="D49" s="50"/>
      <c r="E49" s="53">
        <v>13.202</v>
      </c>
      <c r="F49" s="18"/>
      <c r="G49" s="51"/>
      <c r="H49" s="22"/>
    </row>
    <row r="50" ht="18" customHeight="1" spans="1:8">
      <c r="A50" s="54">
        <v>3</v>
      </c>
      <c r="B50" s="55" t="s">
        <v>13</v>
      </c>
      <c r="C50" s="49">
        <v>2.249</v>
      </c>
      <c r="D50" s="50"/>
      <c r="E50" s="53">
        <v>4.498</v>
      </c>
      <c r="F50" s="18"/>
      <c r="G50" s="51"/>
      <c r="H50" s="22"/>
    </row>
    <row r="51" ht="18" customHeight="1" spans="1:8">
      <c r="A51" s="54">
        <v>4</v>
      </c>
      <c r="B51" s="55" t="s">
        <v>14</v>
      </c>
      <c r="C51" s="49">
        <v>6.77</v>
      </c>
      <c r="D51" s="50"/>
      <c r="E51" s="53">
        <v>13.54</v>
      </c>
      <c r="F51" s="18"/>
      <c r="G51" s="51"/>
      <c r="H51" s="22"/>
    </row>
    <row r="52" ht="18" customHeight="1" spans="1:8">
      <c r="A52" s="54">
        <v>5</v>
      </c>
      <c r="B52" s="55" t="s">
        <v>15</v>
      </c>
      <c r="C52" s="49">
        <v>3.794</v>
      </c>
      <c r="D52" s="50"/>
      <c r="E52" s="53">
        <v>7.588</v>
      </c>
      <c r="F52" s="18"/>
      <c r="G52" s="51"/>
      <c r="H52" s="22"/>
    </row>
    <row r="53" ht="18" customHeight="1" spans="1:8">
      <c r="A53" s="54">
        <v>6</v>
      </c>
      <c r="B53" s="55" t="s">
        <v>16</v>
      </c>
      <c r="C53" s="49">
        <v>3.342</v>
      </c>
      <c r="D53" s="50"/>
      <c r="E53" s="53">
        <v>6.684</v>
      </c>
      <c r="F53" s="18"/>
      <c r="G53" s="51"/>
      <c r="H53" s="22"/>
    </row>
    <row r="54" ht="18" customHeight="1" spans="1:8">
      <c r="A54" s="54">
        <v>7</v>
      </c>
      <c r="B54" s="55" t="s">
        <v>17</v>
      </c>
      <c r="C54" s="49">
        <v>4.062</v>
      </c>
      <c r="D54" s="50"/>
      <c r="E54" s="53">
        <v>8.124</v>
      </c>
      <c r="F54" s="18"/>
      <c r="G54" s="51"/>
      <c r="H54" s="22"/>
    </row>
    <row r="55" ht="18" customHeight="1" spans="1:8">
      <c r="A55" s="54">
        <v>8</v>
      </c>
      <c r="B55" s="55" t="s">
        <v>18</v>
      </c>
      <c r="C55" s="49">
        <f>0.474+1.083</f>
        <v>1.557</v>
      </c>
      <c r="D55" s="50"/>
      <c r="E55" s="53">
        <f>0.948+2.166</f>
        <v>3.114</v>
      </c>
      <c r="F55" s="18"/>
      <c r="G55" s="51"/>
      <c r="H55" s="22"/>
    </row>
    <row r="56" ht="18" customHeight="1" spans="1:8">
      <c r="A56" s="54">
        <v>9</v>
      </c>
      <c r="B56" s="18" t="s">
        <v>25</v>
      </c>
      <c r="C56" s="49">
        <v>0.64</v>
      </c>
      <c r="D56" s="50"/>
      <c r="E56" s="49">
        <v>0.64</v>
      </c>
      <c r="F56" s="18"/>
      <c r="G56" s="51"/>
      <c r="H56" s="22"/>
    </row>
    <row r="57" s="13" customFormat="1" ht="37" customHeight="1" spans="1:8">
      <c r="A57" s="20"/>
      <c r="B57" s="19" t="s">
        <v>19</v>
      </c>
      <c r="C57" s="20"/>
      <c r="D57" s="20"/>
      <c r="E57" s="20">
        <f>SUM(E48:E56)</f>
        <v>59.038</v>
      </c>
      <c r="F57" s="20"/>
      <c r="G57" s="32"/>
      <c r="H57" s="47"/>
    </row>
    <row r="58" s="13" customFormat="1" ht="37" customHeight="1" spans="1:8">
      <c r="A58" s="71" t="s">
        <v>35</v>
      </c>
      <c r="B58" s="72" t="s">
        <v>36</v>
      </c>
      <c r="C58" s="73"/>
      <c r="D58" s="73"/>
      <c r="E58" s="73"/>
      <c r="F58" s="73"/>
      <c r="G58" s="73"/>
      <c r="H58" s="74"/>
    </row>
    <row r="59" s="13" customFormat="1" ht="37" customHeight="1" spans="1:8">
      <c r="A59" s="38" t="s">
        <v>4</v>
      </c>
      <c r="B59" s="38" t="s">
        <v>37</v>
      </c>
      <c r="C59" s="36" t="s">
        <v>38</v>
      </c>
      <c r="D59" s="75"/>
      <c r="E59" s="75"/>
      <c r="F59" s="37"/>
      <c r="G59" s="38" t="s">
        <v>10</v>
      </c>
      <c r="H59" s="76"/>
    </row>
    <row r="60" s="13" customFormat="1" ht="37" customHeight="1" spans="1:8">
      <c r="A60" s="43">
        <v>1</v>
      </c>
      <c r="B60" s="77" t="s">
        <v>39</v>
      </c>
      <c r="C60" s="78" t="s">
        <v>40</v>
      </c>
      <c r="D60" s="78"/>
      <c r="E60" s="78"/>
      <c r="F60" s="78"/>
      <c r="G60" s="79">
        <v>150000</v>
      </c>
      <c r="H60" s="80"/>
    </row>
    <row r="61" s="13" customFormat="1" ht="37" customHeight="1" spans="1:8">
      <c r="A61" s="43">
        <v>2</v>
      </c>
      <c r="B61" s="77" t="s">
        <v>41</v>
      </c>
      <c r="C61" s="78" t="s">
        <v>42</v>
      </c>
      <c r="D61" s="78"/>
      <c r="E61" s="78"/>
      <c r="F61" s="78"/>
      <c r="G61" s="81"/>
      <c r="H61" s="80"/>
    </row>
    <row r="62" s="13" customFormat="1" ht="37" customHeight="1" spans="1:8">
      <c r="A62" s="43">
        <v>3</v>
      </c>
      <c r="B62" s="77" t="s">
        <v>43</v>
      </c>
      <c r="C62" s="78" t="s">
        <v>42</v>
      </c>
      <c r="D62" s="78"/>
      <c r="E62" s="78"/>
      <c r="F62" s="78"/>
      <c r="G62" s="82"/>
      <c r="H62" s="80"/>
    </row>
    <row r="63" s="13" customFormat="1" ht="37" customHeight="1" spans="1:8">
      <c r="A63" s="43"/>
      <c r="B63" s="77" t="s">
        <v>19</v>
      </c>
      <c r="C63" s="83"/>
      <c r="D63" s="83"/>
      <c r="E63" s="83"/>
      <c r="F63" s="83"/>
      <c r="G63" s="84">
        <v>150000</v>
      </c>
      <c r="H63" s="80"/>
    </row>
    <row r="64" s="13" customFormat="1" ht="20" customHeight="1" spans="1:8">
      <c r="A64" s="20" t="s">
        <v>44</v>
      </c>
      <c r="B64" s="56" t="s">
        <v>45</v>
      </c>
      <c r="C64" s="57"/>
      <c r="D64" s="57"/>
      <c r="E64" s="57"/>
      <c r="F64" s="57"/>
      <c r="G64" s="58"/>
      <c r="H64" s="33"/>
    </row>
    <row r="65" ht="32" customHeight="1" spans="1:10">
      <c r="A65" s="18" t="s">
        <v>4</v>
      </c>
      <c r="B65" s="59" t="s">
        <v>46</v>
      </c>
      <c r="C65" s="60"/>
      <c r="D65" s="50"/>
      <c r="E65" s="18" t="s">
        <v>47</v>
      </c>
      <c r="F65" s="23" t="s">
        <v>48</v>
      </c>
      <c r="G65" s="51" t="s">
        <v>10</v>
      </c>
      <c r="H65" s="22"/>
      <c r="J65" s="85"/>
    </row>
    <row r="66" ht="27" customHeight="1" spans="1:8">
      <c r="A66" s="61">
        <v>1</v>
      </c>
      <c r="B66" s="62" t="s">
        <v>49</v>
      </c>
      <c r="C66" s="63"/>
      <c r="D66" s="64"/>
      <c r="E66" s="61">
        <v>1460</v>
      </c>
      <c r="F66" s="61">
        <v>266</v>
      </c>
      <c r="G66" s="65">
        <f>E66*F66</f>
        <v>388360</v>
      </c>
      <c r="H66" s="66" t="s">
        <v>50</v>
      </c>
    </row>
    <row r="67" s="13" customFormat="1" ht="27" customHeight="1" spans="1:8">
      <c r="A67" s="61">
        <v>2</v>
      </c>
      <c r="B67" s="62" t="s">
        <v>51</v>
      </c>
      <c r="C67" s="63"/>
      <c r="D67" s="64"/>
      <c r="E67" s="61">
        <v>1460</v>
      </c>
      <c r="F67" s="61"/>
      <c r="G67" s="65"/>
      <c r="H67" s="67"/>
    </row>
    <row r="68" s="13" customFormat="1" ht="27" customHeight="1" spans="1:8">
      <c r="A68" s="68"/>
      <c r="B68" s="19" t="s">
        <v>19</v>
      </c>
      <c r="C68" s="20"/>
      <c r="D68" s="20"/>
      <c r="E68" s="68">
        <v>1460</v>
      </c>
      <c r="F68" s="20"/>
      <c r="G68" s="69"/>
      <c r="H68" s="67"/>
    </row>
    <row r="69" s="13" customFormat="1" ht="27" customHeight="1" spans="1:8">
      <c r="A69" s="20" t="s">
        <v>52</v>
      </c>
      <c r="B69" s="56" t="s">
        <v>53</v>
      </c>
      <c r="C69" s="57"/>
      <c r="D69" s="57"/>
      <c r="E69" s="57"/>
      <c r="F69" s="57"/>
      <c r="G69" s="58"/>
      <c r="H69" s="67"/>
    </row>
    <row r="70" s="13" customFormat="1" ht="37" customHeight="1" spans="1:8">
      <c r="A70" s="18" t="s">
        <v>4</v>
      </c>
      <c r="B70" s="59" t="s">
        <v>5</v>
      </c>
      <c r="C70" s="60"/>
      <c r="D70" s="50"/>
      <c r="E70" s="18" t="s">
        <v>54</v>
      </c>
      <c r="F70" s="23" t="s">
        <v>55</v>
      </c>
      <c r="G70" s="51" t="s">
        <v>10</v>
      </c>
      <c r="H70" s="67"/>
    </row>
    <row r="71" s="13" customFormat="1" ht="27" customHeight="1" spans="1:8">
      <c r="A71" s="61">
        <v>1</v>
      </c>
      <c r="B71" s="62" t="s">
        <v>11</v>
      </c>
      <c r="C71" s="63"/>
      <c r="D71" s="64"/>
      <c r="E71" s="61">
        <v>12</v>
      </c>
      <c r="F71" s="61"/>
      <c r="G71" s="65"/>
      <c r="H71" s="67"/>
    </row>
    <row r="72" s="13" customFormat="1" ht="27" customHeight="1" spans="1:8">
      <c r="A72" s="61">
        <v>2</v>
      </c>
      <c r="B72" s="62" t="s">
        <v>12</v>
      </c>
      <c r="C72" s="63"/>
      <c r="D72" s="64"/>
      <c r="E72" s="61">
        <v>12</v>
      </c>
      <c r="F72" s="61"/>
      <c r="G72" s="65"/>
      <c r="H72" s="67"/>
    </row>
    <row r="73" s="13" customFormat="1" ht="27" customHeight="1" spans="1:8">
      <c r="A73" s="61">
        <v>3</v>
      </c>
      <c r="B73" s="62" t="s">
        <v>13</v>
      </c>
      <c r="C73" s="63"/>
      <c r="D73" s="64"/>
      <c r="E73" s="61">
        <v>12</v>
      </c>
      <c r="F73" s="61"/>
      <c r="G73" s="65"/>
      <c r="H73" s="67"/>
    </row>
    <row r="74" s="13" customFormat="1" ht="27" customHeight="1" spans="1:8">
      <c r="A74" s="61">
        <v>4</v>
      </c>
      <c r="B74" s="62" t="s">
        <v>14</v>
      </c>
      <c r="C74" s="63"/>
      <c r="D74" s="64"/>
      <c r="E74" s="61">
        <v>12</v>
      </c>
      <c r="F74" s="61"/>
      <c r="G74" s="65"/>
      <c r="H74" s="67"/>
    </row>
    <row r="75" s="13" customFormat="1" ht="27" customHeight="1" spans="1:8">
      <c r="A75" s="61">
        <v>5</v>
      </c>
      <c r="B75" s="62" t="s">
        <v>15</v>
      </c>
      <c r="C75" s="63"/>
      <c r="D75" s="64"/>
      <c r="E75" s="61">
        <v>12</v>
      </c>
      <c r="F75" s="61"/>
      <c r="G75" s="65"/>
      <c r="H75" s="67"/>
    </row>
    <row r="76" s="13" customFormat="1" ht="27" customHeight="1" spans="1:8">
      <c r="A76" s="61">
        <v>6</v>
      </c>
      <c r="B76" s="62" t="s">
        <v>16</v>
      </c>
      <c r="C76" s="63"/>
      <c r="D76" s="64"/>
      <c r="E76" s="61">
        <v>12</v>
      </c>
      <c r="F76" s="61"/>
      <c r="G76" s="65"/>
      <c r="H76" s="67"/>
    </row>
    <row r="77" s="13" customFormat="1" ht="27" customHeight="1" spans="1:8">
      <c r="A77" s="61">
        <v>7</v>
      </c>
      <c r="B77" s="62" t="s">
        <v>17</v>
      </c>
      <c r="C77" s="63"/>
      <c r="D77" s="64"/>
      <c r="E77" s="61">
        <v>12</v>
      </c>
      <c r="F77" s="61"/>
      <c r="G77" s="65"/>
      <c r="H77" s="67"/>
    </row>
    <row r="78" s="13" customFormat="1" ht="27" customHeight="1" spans="1:8">
      <c r="A78" s="61">
        <v>8</v>
      </c>
      <c r="B78" s="62" t="s">
        <v>18</v>
      </c>
      <c r="C78" s="63"/>
      <c r="D78" s="64"/>
      <c r="E78" s="61">
        <v>12</v>
      </c>
      <c r="F78" s="61"/>
      <c r="G78" s="65"/>
      <c r="H78" s="67"/>
    </row>
    <row r="79" s="13" customFormat="1" ht="27" customHeight="1" spans="1:8">
      <c r="A79" s="61">
        <v>9</v>
      </c>
      <c r="B79" s="62" t="s">
        <v>25</v>
      </c>
      <c r="C79" s="63"/>
      <c r="D79" s="64"/>
      <c r="E79" s="61">
        <v>12</v>
      </c>
      <c r="F79" s="61"/>
      <c r="G79" s="65"/>
      <c r="H79" s="67"/>
    </row>
    <row r="80" s="13" customFormat="1" ht="27" customHeight="1" spans="1:8">
      <c r="A80" s="68"/>
      <c r="B80" s="19" t="s">
        <v>19</v>
      </c>
      <c r="C80" s="20"/>
      <c r="D80" s="20"/>
      <c r="E80" s="68"/>
      <c r="F80" s="20"/>
      <c r="G80" s="69"/>
      <c r="H80" s="67"/>
    </row>
    <row r="81" s="13" customFormat="1" ht="27" customHeight="1" spans="1:8">
      <c r="A81" s="20"/>
      <c r="B81" s="56" t="s">
        <v>56</v>
      </c>
      <c r="C81" s="57"/>
      <c r="D81" s="57"/>
      <c r="E81" s="57"/>
      <c r="F81" s="57"/>
      <c r="G81" s="58"/>
      <c r="H81" s="67"/>
    </row>
    <row r="82" s="13" customFormat="1" ht="27" customHeight="1" spans="1:8">
      <c r="A82" s="20"/>
      <c r="B82" s="19" t="s">
        <v>57</v>
      </c>
      <c r="C82" s="19"/>
      <c r="D82" s="19"/>
      <c r="E82" s="20"/>
      <c r="F82" s="19"/>
      <c r="G82" s="32"/>
      <c r="H82" s="70"/>
    </row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</sheetData>
  <mergeCells count="76">
    <mergeCell ref="A1:G1"/>
    <mergeCell ref="B2:G2"/>
    <mergeCell ref="A12:F12"/>
    <mergeCell ref="B13:G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4:D24"/>
    <mergeCell ref="B25:G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5:D35"/>
    <mergeCell ref="B36:G36"/>
    <mergeCell ref="C37:D37"/>
    <mergeCell ref="C38:D38"/>
    <mergeCell ref="C39:D39"/>
    <mergeCell ref="C40:D40"/>
    <mergeCell ref="C41:D41"/>
    <mergeCell ref="C42:D42"/>
    <mergeCell ref="C43:D43"/>
    <mergeCell ref="C44:D44"/>
    <mergeCell ref="B45:D45"/>
    <mergeCell ref="B46:G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B57:D57"/>
    <mergeCell ref="B58:H58"/>
    <mergeCell ref="C59:F59"/>
    <mergeCell ref="C60:F60"/>
    <mergeCell ref="C61:F61"/>
    <mergeCell ref="C62:F62"/>
    <mergeCell ref="B63:F63"/>
    <mergeCell ref="B64:G64"/>
    <mergeCell ref="B65:D65"/>
    <mergeCell ref="B66:D66"/>
    <mergeCell ref="B67:D67"/>
    <mergeCell ref="B68:D68"/>
    <mergeCell ref="B69:G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G81"/>
    <mergeCell ref="B82:D82"/>
    <mergeCell ref="G60:G62"/>
    <mergeCell ref="H4:H11"/>
    <mergeCell ref="H15:H22"/>
  </mergeCells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A1" sqref="A1:H76"/>
    </sheetView>
  </sheetViews>
  <sheetFormatPr defaultColWidth="9" defaultRowHeight="14.4" outlineLevelCol="7"/>
  <cols>
    <col min="1" max="1" width="4.36111111111111" customWidth="1"/>
    <col min="2" max="2" width="16.5462962962963" style="2" customWidth="1"/>
    <col min="3" max="3" width="17.4444444444444" customWidth="1"/>
    <col min="4" max="4" width="20.7777777777778" customWidth="1"/>
    <col min="5" max="5" width="13.9074074074074" customWidth="1"/>
    <col min="6" max="6" width="15.6296296296296" customWidth="1"/>
    <col min="7" max="7" width="14.9074074074074" style="14" customWidth="1"/>
    <col min="8" max="8" width="11.8888888888889" customWidth="1"/>
  </cols>
  <sheetData>
    <row r="1" ht="20" customHeight="1" spans="1:7">
      <c r="A1" s="15" t="s">
        <v>58</v>
      </c>
      <c r="B1" s="16"/>
      <c r="C1" s="15"/>
      <c r="D1" s="15"/>
      <c r="E1" s="15"/>
      <c r="F1" s="15"/>
      <c r="G1" s="17"/>
    </row>
    <row r="2" ht="18" customHeight="1" spans="1:8">
      <c r="A2" s="18" t="s">
        <v>1</v>
      </c>
      <c r="B2" s="19" t="s">
        <v>2</v>
      </c>
      <c r="C2" s="20"/>
      <c r="D2" s="20"/>
      <c r="E2" s="20"/>
      <c r="F2" s="20"/>
      <c r="G2" s="21"/>
      <c r="H2" s="22" t="s">
        <v>3</v>
      </c>
    </row>
    <row r="3" ht="18" customHeight="1" spans="1:8">
      <c r="A3" s="18" t="s">
        <v>4</v>
      </c>
      <c r="B3" s="23" t="s">
        <v>5</v>
      </c>
      <c r="C3" s="18" t="s">
        <v>6</v>
      </c>
      <c r="D3" s="18" t="s">
        <v>7</v>
      </c>
      <c r="E3" s="18" t="s">
        <v>8</v>
      </c>
      <c r="F3" s="24" t="s">
        <v>9</v>
      </c>
      <c r="G3" s="25" t="s">
        <v>10</v>
      </c>
      <c r="H3" s="22"/>
    </row>
    <row r="4" ht="18" customHeight="1" spans="1:8">
      <c r="A4" s="18">
        <v>1</v>
      </c>
      <c r="B4" s="26" t="s">
        <v>11</v>
      </c>
      <c r="C4" s="27">
        <v>0.824</v>
      </c>
      <c r="D4" s="27">
        <v>51.7</v>
      </c>
      <c r="E4" s="27">
        <v>0.0426</v>
      </c>
      <c r="F4" s="28"/>
      <c r="G4" s="25"/>
      <c r="H4" s="29"/>
    </row>
    <row r="5" ht="18" customHeight="1" spans="1:8">
      <c r="A5" s="18">
        <v>2</v>
      </c>
      <c r="B5" s="26" t="s">
        <v>12</v>
      </c>
      <c r="C5" s="27">
        <v>6.601</v>
      </c>
      <c r="D5" s="27">
        <v>65</v>
      </c>
      <c r="E5" s="27">
        <v>0.429119</v>
      </c>
      <c r="F5" s="28"/>
      <c r="G5" s="25"/>
      <c r="H5" s="29"/>
    </row>
    <row r="6" ht="18" customHeight="1" spans="1:8">
      <c r="A6" s="18">
        <v>3</v>
      </c>
      <c r="B6" s="26" t="s">
        <v>13</v>
      </c>
      <c r="C6" s="27">
        <v>2.249</v>
      </c>
      <c r="D6" s="27">
        <v>22.86</v>
      </c>
      <c r="E6" s="27">
        <v>0.051421</v>
      </c>
      <c r="F6" s="28"/>
      <c r="G6" s="25"/>
      <c r="H6" s="29"/>
    </row>
    <row r="7" ht="18" customHeight="1" spans="1:8">
      <c r="A7" s="18">
        <v>4</v>
      </c>
      <c r="B7" s="26" t="s">
        <v>14</v>
      </c>
      <c r="C7" s="27">
        <v>6.77</v>
      </c>
      <c r="D7" s="27">
        <v>69</v>
      </c>
      <c r="E7" s="27">
        <v>0.467623</v>
      </c>
      <c r="F7" s="28"/>
      <c r="G7" s="25"/>
      <c r="H7" s="29"/>
    </row>
    <row r="8" ht="18" customHeight="1" spans="1:8">
      <c r="A8" s="18">
        <v>5</v>
      </c>
      <c r="B8" s="26" t="s">
        <v>15</v>
      </c>
      <c r="C8" s="27">
        <v>3.794</v>
      </c>
      <c r="D8" s="27">
        <v>40</v>
      </c>
      <c r="E8" s="27">
        <v>0.15177</v>
      </c>
      <c r="F8" s="28"/>
      <c r="G8" s="25"/>
      <c r="H8" s="29"/>
    </row>
    <row r="9" ht="18" customHeight="1" spans="1:8">
      <c r="A9" s="18">
        <v>6</v>
      </c>
      <c r="B9" s="26" t="s">
        <v>16</v>
      </c>
      <c r="C9" s="27">
        <v>3.122</v>
      </c>
      <c r="D9" s="27">
        <v>67</v>
      </c>
      <c r="E9" s="27">
        <v>0.20905</v>
      </c>
      <c r="F9" s="28"/>
      <c r="G9" s="25"/>
      <c r="H9" s="29"/>
    </row>
    <row r="10" ht="18" customHeight="1" spans="1:8">
      <c r="A10" s="18">
        <v>7</v>
      </c>
      <c r="B10" s="26" t="s">
        <v>17</v>
      </c>
      <c r="C10" s="27">
        <v>4.062</v>
      </c>
      <c r="D10" s="27">
        <v>62.97</v>
      </c>
      <c r="E10" s="27">
        <v>0.255802</v>
      </c>
      <c r="F10" s="28"/>
      <c r="G10" s="25"/>
      <c r="H10" s="29"/>
    </row>
    <row r="11" s="12" customFormat="1" ht="18" customHeight="1" spans="1:8">
      <c r="A11" s="30">
        <v>8</v>
      </c>
      <c r="B11" s="31" t="s">
        <v>18</v>
      </c>
      <c r="C11" s="24">
        <v>0.801</v>
      </c>
      <c r="D11" s="24">
        <v>44.58</v>
      </c>
      <c r="E11" s="24">
        <v>0.035709</v>
      </c>
      <c r="F11" s="28"/>
      <c r="G11" s="25"/>
      <c r="H11" s="29"/>
    </row>
    <row r="12" s="13" customFormat="1" ht="20" customHeight="1" spans="1:8">
      <c r="A12" s="20" t="s">
        <v>19</v>
      </c>
      <c r="B12" s="19"/>
      <c r="C12" s="20"/>
      <c r="D12" s="20"/>
      <c r="E12" s="20"/>
      <c r="F12" s="20"/>
      <c r="G12" s="32"/>
      <c r="H12" s="33"/>
    </row>
    <row r="13" ht="18" customHeight="1" spans="1:8">
      <c r="A13" s="18" t="s">
        <v>20</v>
      </c>
      <c r="B13" s="19" t="s">
        <v>21</v>
      </c>
      <c r="C13" s="20"/>
      <c r="D13" s="20"/>
      <c r="E13" s="20"/>
      <c r="F13" s="20"/>
      <c r="G13" s="34"/>
      <c r="H13" s="22"/>
    </row>
    <row r="14" ht="18" customHeight="1" spans="1:8">
      <c r="A14" s="18" t="s">
        <v>4</v>
      </c>
      <c r="B14" s="35" t="s">
        <v>5</v>
      </c>
      <c r="C14" s="36" t="s">
        <v>22</v>
      </c>
      <c r="D14" s="37"/>
      <c r="E14" s="38" t="s">
        <v>23</v>
      </c>
      <c r="F14" s="38" t="s">
        <v>24</v>
      </c>
      <c r="G14" s="39" t="s">
        <v>10</v>
      </c>
      <c r="H14" s="22"/>
    </row>
    <row r="15" ht="18" customHeight="1" spans="1:8">
      <c r="A15" s="30">
        <v>1</v>
      </c>
      <c r="B15" s="40" t="s">
        <v>11</v>
      </c>
      <c r="C15" s="36">
        <v>1.55</v>
      </c>
      <c r="D15" s="37"/>
      <c r="E15" s="41">
        <v>988.2</v>
      </c>
      <c r="F15" s="38"/>
      <c r="G15" s="39"/>
      <c r="H15" s="29"/>
    </row>
    <row r="16" ht="18" customHeight="1" spans="1:8">
      <c r="A16" s="18">
        <v>2</v>
      </c>
      <c r="B16" s="40" t="s">
        <v>12</v>
      </c>
      <c r="C16" s="36">
        <v>13.202</v>
      </c>
      <c r="D16" s="37"/>
      <c r="E16" s="41">
        <v>15842.2</v>
      </c>
      <c r="F16" s="38"/>
      <c r="G16" s="39"/>
      <c r="H16" s="29"/>
    </row>
    <row r="17" ht="18" customHeight="1" spans="1:8">
      <c r="A17" s="18">
        <v>3</v>
      </c>
      <c r="B17" s="40" t="s">
        <v>13</v>
      </c>
      <c r="C17" s="36">
        <v>4.498</v>
      </c>
      <c r="D17" s="37"/>
      <c r="E17" s="41">
        <v>44443</v>
      </c>
      <c r="F17" s="38"/>
      <c r="G17" s="39"/>
      <c r="H17" s="29"/>
    </row>
    <row r="18" ht="18" customHeight="1" spans="1:8">
      <c r="A18" s="18">
        <v>4</v>
      </c>
      <c r="B18" s="40" t="s">
        <v>14</v>
      </c>
      <c r="C18" s="36">
        <v>13.54</v>
      </c>
      <c r="D18" s="37"/>
      <c r="E18" s="41">
        <v>16248</v>
      </c>
      <c r="F18" s="38"/>
      <c r="G18" s="39"/>
      <c r="H18" s="29"/>
    </row>
    <row r="19" ht="18" customHeight="1" spans="1:8">
      <c r="A19" s="18">
        <v>5</v>
      </c>
      <c r="B19" s="40" t="s">
        <v>15</v>
      </c>
      <c r="C19" s="36">
        <v>8.865</v>
      </c>
      <c r="D19" s="37"/>
      <c r="E19" s="41">
        <v>8105.4</v>
      </c>
      <c r="F19" s="38"/>
      <c r="G19" s="39"/>
      <c r="H19" s="29"/>
    </row>
    <row r="20" ht="18" customHeight="1" spans="1:8">
      <c r="A20" s="18">
        <v>6</v>
      </c>
      <c r="B20" s="40" t="s">
        <v>16</v>
      </c>
      <c r="C20" s="36">
        <v>6.684</v>
      </c>
      <c r="D20" s="37"/>
      <c r="E20" s="41">
        <v>8020.5</v>
      </c>
      <c r="F20" s="38"/>
      <c r="G20" s="39"/>
      <c r="H20" s="29"/>
    </row>
    <row r="21" ht="18" customHeight="1" spans="1:8">
      <c r="A21" s="18">
        <v>7</v>
      </c>
      <c r="B21" s="40" t="s">
        <v>17</v>
      </c>
      <c r="C21" s="36">
        <v>8.124</v>
      </c>
      <c r="D21" s="37"/>
      <c r="E21" s="41">
        <v>9748.2</v>
      </c>
      <c r="F21" s="38"/>
      <c r="G21" s="39"/>
      <c r="H21" s="29"/>
    </row>
    <row r="22" s="12" customFormat="1" ht="18" customHeight="1" spans="1:8">
      <c r="A22" s="30">
        <v>8</v>
      </c>
      <c r="B22" s="40" t="s">
        <v>18</v>
      </c>
      <c r="C22" s="36">
        <v>1.89</v>
      </c>
      <c r="D22" s="37"/>
      <c r="E22" s="41">
        <f>568.1+1299.4</f>
        <v>1867.5</v>
      </c>
      <c r="F22" s="38"/>
      <c r="G22" s="39"/>
      <c r="H22" s="29"/>
    </row>
    <row r="23" ht="18" customHeight="1" spans="1:8">
      <c r="A23" s="18">
        <v>9</v>
      </c>
      <c r="B23" s="35" t="s">
        <v>25</v>
      </c>
      <c r="C23" s="36">
        <v>0.64</v>
      </c>
      <c r="D23" s="37"/>
      <c r="E23" s="38">
        <v>4879</v>
      </c>
      <c r="F23" s="38"/>
      <c r="G23" s="39"/>
      <c r="H23" s="29"/>
    </row>
    <row r="24" s="13" customFormat="1" ht="18" customHeight="1" spans="1:8">
      <c r="A24" s="20">
        <v>1</v>
      </c>
      <c r="B24" s="42" t="s">
        <v>19</v>
      </c>
      <c r="C24" s="43"/>
      <c r="D24" s="43"/>
      <c r="E24" s="43">
        <f>SUM(E15:E23)</f>
        <v>110142</v>
      </c>
      <c r="F24" s="43"/>
      <c r="G24" s="44"/>
      <c r="H24" s="45"/>
    </row>
    <row r="25" s="13" customFormat="1" ht="18" customHeight="1" spans="1:8">
      <c r="A25" s="20" t="s">
        <v>26</v>
      </c>
      <c r="B25" s="42" t="s">
        <v>27</v>
      </c>
      <c r="C25" s="43"/>
      <c r="D25" s="43"/>
      <c r="E25" s="43"/>
      <c r="F25" s="43"/>
      <c r="G25" s="46"/>
      <c r="H25" s="33"/>
    </row>
    <row r="26" ht="18" customHeight="1" spans="1:8">
      <c r="A26" s="18" t="s">
        <v>4</v>
      </c>
      <c r="B26" s="35" t="s">
        <v>5</v>
      </c>
      <c r="C26" s="36" t="s">
        <v>28</v>
      </c>
      <c r="D26" s="37"/>
      <c r="E26" s="38" t="s">
        <v>23</v>
      </c>
      <c r="F26" s="38" t="s">
        <v>24</v>
      </c>
      <c r="G26" s="39" t="s">
        <v>10</v>
      </c>
      <c r="H26" s="22"/>
    </row>
    <row r="27" ht="18" customHeight="1" spans="1:8">
      <c r="A27" s="18">
        <v>1</v>
      </c>
      <c r="B27" s="40" t="s">
        <v>11</v>
      </c>
      <c r="C27" s="36">
        <v>1.55</v>
      </c>
      <c r="D27" s="37"/>
      <c r="E27" s="41">
        <v>2172.3</v>
      </c>
      <c r="F27" s="41"/>
      <c r="G27" s="39"/>
      <c r="H27" s="22"/>
    </row>
    <row r="28" ht="18" customHeight="1" spans="1:8">
      <c r="A28" s="18">
        <v>2</v>
      </c>
      <c r="B28" s="40" t="s">
        <v>12</v>
      </c>
      <c r="C28" s="36">
        <v>13.202</v>
      </c>
      <c r="D28" s="37"/>
      <c r="E28" s="41">
        <v>44516.68</v>
      </c>
      <c r="F28" s="41"/>
      <c r="G28" s="39"/>
      <c r="H28" s="22"/>
    </row>
    <row r="29" ht="18" customHeight="1" spans="1:8">
      <c r="A29" s="18">
        <v>3</v>
      </c>
      <c r="B29" s="40" t="s">
        <v>14</v>
      </c>
      <c r="C29" s="36">
        <v>13.54</v>
      </c>
      <c r="D29" s="37"/>
      <c r="E29" s="41">
        <v>46793.78</v>
      </c>
      <c r="F29" s="41"/>
      <c r="G29" s="39"/>
      <c r="H29" s="22"/>
    </row>
    <row r="30" ht="18" customHeight="1" spans="1:8">
      <c r="A30" s="18">
        <v>4</v>
      </c>
      <c r="B30" s="40" t="s">
        <v>15</v>
      </c>
      <c r="C30" s="36">
        <v>8.865</v>
      </c>
      <c r="D30" s="37"/>
      <c r="E30" s="41">
        <v>29181.6</v>
      </c>
      <c r="F30" s="41"/>
      <c r="G30" s="39"/>
      <c r="H30" s="22"/>
    </row>
    <row r="31" ht="18" customHeight="1" spans="1:8">
      <c r="A31" s="18">
        <v>5</v>
      </c>
      <c r="B31" s="40" t="s">
        <v>16</v>
      </c>
      <c r="C31" s="36">
        <v>6.684</v>
      </c>
      <c r="D31" s="37"/>
      <c r="E31" s="41">
        <v>12852.54</v>
      </c>
      <c r="F31" s="41"/>
      <c r="G31" s="39"/>
      <c r="H31" s="22"/>
    </row>
    <row r="32" ht="18" customHeight="1" spans="1:8">
      <c r="A32" s="18">
        <v>6</v>
      </c>
      <c r="B32" s="40" t="s">
        <v>17</v>
      </c>
      <c r="C32" s="36">
        <v>8.124</v>
      </c>
      <c r="D32" s="37"/>
      <c r="E32" s="41">
        <v>19455.59</v>
      </c>
      <c r="F32" s="41"/>
      <c r="G32" s="39"/>
      <c r="H32" s="22"/>
    </row>
    <row r="33" ht="18" customHeight="1" spans="1:8">
      <c r="A33" s="18">
        <v>7</v>
      </c>
      <c r="B33" s="40" t="s">
        <v>18</v>
      </c>
      <c r="C33" s="36">
        <v>1.89</v>
      </c>
      <c r="D33" s="37"/>
      <c r="E33" s="41">
        <f>1693.89+3130.71</f>
        <v>4824.6</v>
      </c>
      <c r="F33" s="41"/>
      <c r="G33" s="39"/>
      <c r="H33" s="22"/>
    </row>
    <row r="34" ht="18" customHeight="1" spans="1:8">
      <c r="A34" s="18">
        <v>8</v>
      </c>
      <c r="B34" s="35" t="s">
        <v>25</v>
      </c>
      <c r="C34" s="36">
        <v>0.64</v>
      </c>
      <c r="D34" s="37"/>
      <c r="E34" s="38">
        <v>1521</v>
      </c>
      <c r="F34" s="41"/>
      <c r="G34" s="39"/>
      <c r="H34" s="22"/>
    </row>
    <row r="35" s="13" customFormat="1" ht="31" customHeight="1" spans="1:8">
      <c r="A35" s="20"/>
      <c r="B35" s="19" t="s">
        <v>19</v>
      </c>
      <c r="C35" s="20"/>
      <c r="D35" s="20"/>
      <c r="E35" s="20">
        <f>SUM(E27:E34)</f>
        <v>161318.09</v>
      </c>
      <c r="F35" s="20"/>
      <c r="G35" s="32"/>
      <c r="H35" s="47"/>
    </row>
    <row r="36" s="13" customFormat="1" ht="18" customHeight="1" spans="1:8">
      <c r="A36" s="20" t="s">
        <v>29</v>
      </c>
      <c r="B36" s="19" t="s">
        <v>30</v>
      </c>
      <c r="C36" s="20"/>
      <c r="D36" s="20"/>
      <c r="E36" s="20"/>
      <c r="F36" s="20"/>
      <c r="G36" s="48"/>
      <c r="H36" s="33"/>
    </row>
    <row r="37" ht="18" customHeight="1" spans="1:8">
      <c r="A37" s="18" t="s">
        <v>4</v>
      </c>
      <c r="B37" s="23" t="s">
        <v>5</v>
      </c>
      <c r="C37" s="49" t="s">
        <v>6</v>
      </c>
      <c r="D37" s="50"/>
      <c r="E37" s="18" t="s">
        <v>23</v>
      </c>
      <c r="F37" s="18" t="s">
        <v>24</v>
      </c>
      <c r="G37" s="51" t="s">
        <v>10</v>
      </c>
      <c r="H37" s="22"/>
    </row>
    <row r="38" ht="18" customHeight="1" spans="1:8">
      <c r="A38" s="18">
        <v>1</v>
      </c>
      <c r="B38" s="52" t="s">
        <v>11</v>
      </c>
      <c r="C38" s="49">
        <v>0.824</v>
      </c>
      <c r="D38" s="50"/>
      <c r="E38" s="53">
        <v>4289.69</v>
      </c>
      <c r="F38" s="18"/>
      <c r="G38" s="51"/>
      <c r="H38" s="22"/>
    </row>
    <row r="39" ht="18" customHeight="1" spans="1:8">
      <c r="A39" s="18">
        <v>2</v>
      </c>
      <c r="B39" s="52" t="s">
        <v>12</v>
      </c>
      <c r="C39" s="49">
        <v>6.601</v>
      </c>
      <c r="D39" s="50"/>
      <c r="E39" s="53">
        <v>82527.36</v>
      </c>
      <c r="F39" s="18"/>
      <c r="G39" s="51"/>
      <c r="H39" s="22"/>
    </row>
    <row r="40" ht="18" customHeight="1" spans="1:8">
      <c r="A40" s="18">
        <v>3</v>
      </c>
      <c r="B40" s="52" t="s">
        <v>14</v>
      </c>
      <c r="C40" s="49">
        <v>6.77</v>
      </c>
      <c r="D40" s="50"/>
      <c r="E40" s="53">
        <v>84756.23</v>
      </c>
      <c r="F40" s="18"/>
      <c r="G40" s="51"/>
      <c r="H40" s="22"/>
    </row>
    <row r="41" ht="29" customHeight="1" spans="1:8">
      <c r="A41" s="18">
        <v>4</v>
      </c>
      <c r="B41" s="52" t="s">
        <v>15</v>
      </c>
      <c r="C41" s="49">
        <v>3.794</v>
      </c>
      <c r="D41" s="50"/>
      <c r="E41" s="53">
        <v>50855</v>
      </c>
      <c r="F41" s="18"/>
      <c r="G41" s="51"/>
      <c r="H41" s="22"/>
    </row>
    <row r="42" ht="18" customHeight="1" spans="1:8">
      <c r="A42" s="18">
        <v>5</v>
      </c>
      <c r="B42" s="52" t="s">
        <v>16</v>
      </c>
      <c r="C42" s="49">
        <v>3.342</v>
      </c>
      <c r="D42" s="50"/>
      <c r="E42" s="53">
        <v>38467.96</v>
      </c>
      <c r="F42" s="18"/>
      <c r="G42" s="51"/>
      <c r="H42" s="22"/>
    </row>
    <row r="43" ht="18" customHeight="1" spans="1:8">
      <c r="A43" s="18">
        <v>6</v>
      </c>
      <c r="B43" s="52" t="s">
        <v>17</v>
      </c>
      <c r="C43" s="49">
        <v>4.062</v>
      </c>
      <c r="D43" s="50"/>
      <c r="E43" s="53">
        <v>46730.16</v>
      </c>
      <c r="F43" s="18"/>
      <c r="G43" s="51"/>
      <c r="H43" s="22"/>
    </row>
    <row r="44" ht="18" customHeight="1" spans="1:8">
      <c r="A44" s="18">
        <v>7</v>
      </c>
      <c r="B44" s="52" t="s">
        <v>18</v>
      </c>
      <c r="C44" s="49">
        <f>0.474+1.083</f>
        <v>1.557</v>
      </c>
      <c r="D44" s="50"/>
      <c r="E44" s="53">
        <f>3052.96+8240.67</f>
        <v>11293.63</v>
      </c>
      <c r="F44" s="18"/>
      <c r="G44" s="51"/>
      <c r="H44" s="22"/>
    </row>
    <row r="45" s="13" customFormat="1" ht="54" customHeight="1" spans="1:8">
      <c r="A45" s="20"/>
      <c r="B45" s="19" t="s">
        <v>19</v>
      </c>
      <c r="C45" s="20"/>
      <c r="D45" s="20"/>
      <c r="E45" s="20">
        <f>SUM(E38:E44)</f>
        <v>318920.03</v>
      </c>
      <c r="F45" s="20"/>
      <c r="G45" s="32"/>
      <c r="H45" s="47"/>
    </row>
    <row r="46" ht="18" customHeight="1" spans="1:8">
      <c r="A46" s="18" t="s">
        <v>31</v>
      </c>
      <c r="B46" s="19" t="s">
        <v>32</v>
      </c>
      <c r="C46" s="20"/>
      <c r="D46" s="20"/>
      <c r="E46" s="20"/>
      <c r="F46" s="20"/>
      <c r="G46" s="48"/>
      <c r="H46" s="22"/>
    </row>
    <row r="47" ht="18" customHeight="1" spans="1:8">
      <c r="A47" s="18" t="s">
        <v>4</v>
      </c>
      <c r="B47" s="18" t="s">
        <v>5</v>
      </c>
      <c r="C47" s="49" t="s">
        <v>6</v>
      </c>
      <c r="D47" s="50"/>
      <c r="E47" s="18" t="s">
        <v>33</v>
      </c>
      <c r="F47" s="18" t="s">
        <v>34</v>
      </c>
      <c r="G47" s="18" t="s">
        <v>10</v>
      </c>
      <c r="H47" s="22"/>
    </row>
    <row r="48" ht="18" customHeight="1" spans="1:8">
      <c r="A48" s="54">
        <v>1</v>
      </c>
      <c r="B48" s="55" t="s">
        <v>11</v>
      </c>
      <c r="C48" s="49">
        <v>0.824</v>
      </c>
      <c r="D48" s="50"/>
      <c r="E48" s="53">
        <v>1.648</v>
      </c>
      <c r="F48" s="18"/>
      <c r="G48" s="51"/>
      <c r="H48" s="22"/>
    </row>
    <row r="49" ht="18" customHeight="1" spans="1:8">
      <c r="A49" s="54">
        <v>2</v>
      </c>
      <c r="B49" s="55" t="s">
        <v>12</v>
      </c>
      <c r="C49" s="49">
        <v>6.601</v>
      </c>
      <c r="D49" s="50"/>
      <c r="E49" s="53">
        <v>13.202</v>
      </c>
      <c r="F49" s="18"/>
      <c r="G49" s="51"/>
      <c r="H49" s="22"/>
    </row>
    <row r="50" ht="18" customHeight="1" spans="1:8">
      <c r="A50" s="54">
        <v>3</v>
      </c>
      <c r="B50" s="55" t="s">
        <v>13</v>
      </c>
      <c r="C50" s="49">
        <v>2.249</v>
      </c>
      <c r="D50" s="50"/>
      <c r="E50" s="53">
        <v>4.498</v>
      </c>
      <c r="F50" s="18"/>
      <c r="G50" s="51"/>
      <c r="H50" s="22"/>
    </row>
    <row r="51" ht="18" customHeight="1" spans="1:8">
      <c r="A51" s="54">
        <v>4</v>
      </c>
      <c r="B51" s="55" t="s">
        <v>14</v>
      </c>
      <c r="C51" s="49">
        <v>6.77</v>
      </c>
      <c r="D51" s="50"/>
      <c r="E51" s="53">
        <v>13.54</v>
      </c>
      <c r="F51" s="18"/>
      <c r="G51" s="51"/>
      <c r="H51" s="22"/>
    </row>
    <row r="52" ht="18" customHeight="1" spans="1:8">
      <c r="A52" s="54">
        <v>5</v>
      </c>
      <c r="B52" s="55" t="s">
        <v>15</v>
      </c>
      <c r="C52" s="49">
        <v>3.794</v>
      </c>
      <c r="D52" s="50"/>
      <c r="E52" s="53">
        <v>7.588</v>
      </c>
      <c r="F52" s="18"/>
      <c r="G52" s="51"/>
      <c r="H52" s="22"/>
    </row>
    <row r="53" ht="18" customHeight="1" spans="1:8">
      <c r="A53" s="54">
        <v>6</v>
      </c>
      <c r="B53" s="55" t="s">
        <v>16</v>
      </c>
      <c r="C53" s="49">
        <v>3.342</v>
      </c>
      <c r="D53" s="50"/>
      <c r="E53" s="53">
        <v>6.684</v>
      </c>
      <c r="F53" s="18"/>
      <c r="G53" s="51"/>
      <c r="H53" s="22"/>
    </row>
    <row r="54" ht="18" customHeight="1" spans="1:8">
      <c r="A54" s="54">
        <v>7</v>
      </c>
      <c r="B54" s="55" t="s">
        <v>17</v>
      </c>
      <c r="C54" s="49">
        <v>4.062</v>
      </c>
      <c r="D54" s="50"/>
      <c r="E54" s="53">
        <v>8.124</v>
      </c>
      <c r="F54" s="18"/>
      <c r="G54" s="51"/>
      <c r="H54" s="22"/>
    </row>
    <row r="55" ht="18" customHeight="1" spans="1:8">
      <c r="A55" s="54">
        <v>8</v>
      </c>
      <c r="B55" s="55" t="s">
        <v>18</v>
      </c>
      <c r="C55" s="49">
        <f>0.474+1.083</f>
        <v>1.557</v>
      </c>
      <c r="D55" s="50"/>
      <c r="E55" s="53">
        <f>0.948+2.166</f>
        <v>3.114</v>
      </c>
      <c r="F55" s="18"/>
      <c r="G55" s="51"/>
      <c r="H55" s="22"/>
    </row>
    <row r="56" ht="18" customHeight="1" spans="1:8">
      <c r="A56" s="54">
        <v>9</v>
      </c>
      <c r="B56" s="18" t="s">
        <v>25</v>
      </c>
      <c r="C56" s="49">
        <v>0.64</v>
      </c>
      <c r="D56" s="50"/>
      <c r="E56" s="49">
        <v>0.64</v>
      </c>
      <c r="F56" s="18"/>
      <c r="G56" s="51"/>
      <c r="H56" s="22"/>
    </row>
    <row r="57" s="13" customFormat="1" ht="37" customHeight="1" spans="1:8">
      <c r="A57" s="20"/>
      <c r="B57" s="19" t="s">
        <v>19</v>
      </c>
      <c r="C57" s="20"/>
      <c r="D57" s="20"/>
      <c r="E57" s="20">
        <f>SUM(E48:E56)</f>
        <v>59.038</v>
      </c>
      <c r="F57" s="20"/>
      <c r="G57" s="32"/>
      <c r="H57" s="47"/>
    </row>
    <row r="58" s="13" customFormat="1" ht="20" customHeight="1" spans="1:8">
      <c r="A58" s="20" t="s">
        <v>35</v>
      </c>
      <c r="B58" s="56" t="s">
        <v>45</v>
      </c>
      <c r="C58" s="57"/>
      <c r="D58" s="57"/>
      <c r="E58" s="57"/>
      <c r="F58" s="57"/>
      <c r="G58" s="58"/>
      <c r="H58" s="33"/>
    </row>
    <row r="59" ht="32" customHeight="1" spans="1:8">
      <c r="A59" s="18" t="s">
        <v>4</v>
      </c>
      <c r="B59" s="59" t="s">
        <v>46</v>
      </c>
      <c r="C59" s="60"/>
      <c r="D59" s="50"/>
      <c r="E59" s="18" t="s">
        <v>47</v>
      </c>
      <c r="F59" s="23" t="s">
        <v>48</v>
      </c>
      <c r="G59" s="51" t="s">
        <v>10</v>
      </c>
      <c r="H59" s="22"/>
    </row>
    <row r="60" ht="27" customHeight="1" spans="1:8">
      <c r="A60" s="61">
        <v>1</v>
      </c>
      <c r="B60" s="62" t="s">
        <v>49</v>
      </c>
      <c r="C60" s="63"/>
      <c r="D60" s="64"/>
      <c r="E60" s="61">
        <v>1460</v>
      </c>
      <c r="F60" s="61">
        <v>266</v>
      </c>
      <c r="G60" s="65">
        <f>E60*F60</f>
        <v>388360</v>
      </c>
      <c r="H60" s="66" t="s">
        <v>50</v>
      </c>
    </row>
    <row r="61" s="13" customFormat="1" ht="27" customHeight="1" spans="1:8">
      <c r="A61" s="61">
        <v>2</v>
      </c>
      <c r="B61" s="62" t="s">
        <v>51</v>
      </c>
      <c r="C61" s="63"/>
      <c r="D61" s="64"/>
      <c r="E61" s="61">
        <v>1460</v>
      </c>
      <c r="F61" s="61"/>
      <c r="G61" s="65"/>
      <c r="H61" s="67"/>
    </row>
    <row r="62" s="13" customFormat="1" ht="27" customHeight="1" spans="1:8">
      <c r="A62" s="68"/>
      <c r="B62" s="19" t="s">
        <v>19</v>
      </c>
      <c r="C62" s="20"/>
      <c r="D62" s="20"/>
      <c r="E62" s="68">
        <v>1460</v>
      </c>
      <c r="F62" s="20"/>
      <c r="G62" s="69"/>
      <c r="H62" s="67"/>
    </row>
    <row r="63" s="13" customFormat="1" ht="27" customHeight="1" spans="1:8">
      <c r="A63" s="20" t="s">
        <v>44</v>
      </c>
      <c r="B63" s="56" t="s">
        <v>53</v>
      </c>
      <c r="C63" s="57"/>
      <c r="D63" s="57"/>
      <c r="E63" s="57"/>
      <c r="F63" s="57"/>
      <c r="G63" s="58"/>
      <c r="H63" s="67"/>
    </row>
    <row r="64" s="13" customFormat="1" ht="37" customHeight="1" spans="1:8">
      <c r="A64" s="18" t="s">
        <v>4</v>
      </c>
      <c r="B64" s="59" t="s">
        <v>5</v>
      </c>
      <c r="C64" s="60"/>
      <c r="D64" s="50"/>
      <c r="E64" s="18" t="s">
        <v>54</v>
      </c>
      <c r="F64" s="23" t="s">
        <v>55</v>
      </c>
      <c r="G64" s="51" t="s">
        <v>10</v>
      </c>
      <c r="H64" s="67"/>
    </row>
    <row r="65" s="13" customFormat="1" ht="27" customHeight="1" spans="1:8">
      <c r="A65" s="61">
        <v>1</v>
      </c>
      <c r="B65" s="62" t="s">
        <v>11</v>
      </c>
      <c r="C65" s="63"/>
      <c r="D65" s="64"/>
      <c r="E65" s="61">
        <v>12</v>
      </c>
      <c r="F65" s="61"/>
      <c r="G65" s="65"/>
      <c r="H65" s="67"/>
    </row>
    <row r="66" s="13" customFormat="1" ht="27" customHeight="1" spans="1:8">
      <c r="A66" s="61">
        <v>2</v>
      </c>
      <c r="B66" s="62" t="s">
        <v>12</v>
      </c>
      <c r="C66" s="63"/>
      <c r="D66" s="64"/>
      <c r="E66" s="61">
        <v>12</v>
      </c>
      <c r="F66" s="61"/>
      <c r="G66" s="65"/>
      <c r="H66" s="67"/>
    </row>
    <row r="67" s="13" customFormat="1" ht="27" customHeight="1" spans="1:8">
      <c r="A67" s="61">
        <v>3</v>
      </c>
      <c r="B67" s="62" t="s">
        <v>13</v>
      </c>
      <c r="C67" s="63"/>
      <c r="D67" s="64"/>
      <c r="E67" s="61">
        <v>12</v>
      </c>
      <c r="F67" s="61"/>
      <c r="G67" s="65"/>
      <c r="H67" s="67"/>
    </row>
    <row r="68" s="13" customFormat="1" ht="27" customHeight="1" spans="1:8">
      <c r="A68" s="61">
        <v>4</v>
      </c>
      <c r="B68" s="62" t="s">
        <v>14</v>
      </c>
      <c r="C68" s="63"/>
      <c r="D68" s="64"/>
      <c r="E68" s="61">
        <v>12</v>
      </c>
      <c r="F68" s="61"/>
      <c r="G68" s="65"/>
      <c r="H68" s="67"/>
    </row>
    <row r="69" s="13" customFormat="1" ht="27" customHeight="1" spans="1:8">
      <c r="A69" s="61">
        <v>5</v>
      </c>
      <c r="B69" s="62" t="s">
        <v>15</v>
      </c>
      <c r="C69" s="63"/>
      <c r="D69" s="64"/>
      <c r="E69" s="61">
        <v>12</v>
      </c>
      <c r="F69" s="61"/>
      <c r="G69" s="65"/>
      <c r="H69" s="67"/>
    </row>
    <row r="70" s="13" customFormat="1" ht="27" customHeight="1" spans="1:8">
      <c r="A70" s="61">
        <v>6</v>
      </c>
      <c r="B70" s="62" t="s">
        <v>16</v>
      </c>
      <c r="C70" s="63"/>
      <c r="D70" s="64"/>
      <c r="E70" s="61">
        <v>12</v>
      </c>
      <c r="F70" s="61"/>
      <c r="G70" s="65"/>
      <c r="H70" s="67"/>
    </row>
    <row r="71" s="13" customFormat="1" ht="27" customHeight="1" spans="1:8">
      <c r="A71" s="61">
        <v>7</v>
      </c>
      <c r="B71" s="62" t="s">
        <v>17</v>
      </c>
      <c r="C71" s="63"/>
      <c r="D71" s="64"/>
      <c r="E71" s="61">
        <v>12</v>
      </c>
      <c r="F71" s="61"/>
      <c r="G71" s="65"/>
      <c r="H71" s="67"/>
    </row>
    <row r="72" s="13" customFormat="1" ht="27" customHeight="1" spans="1:8">
      <c r="A72" s="61">
        <v>8</v>
      </c>
      <c r="B72" s="62" t="s">
        <v>18</v>
      </c>
      <c r="C72" s="63"/>
      <c r="D72" s="64"/>
      <c r="E72" s="61">
        <v>12</v>
      </c>
      <c r="F72" s="61"/>
      <c r="G72" s="65"/>
      <c r="H72" s="67"/>
    </row>
    <row r="73" s="13" customFormat="1" ht="27" customHeight="1" spans="1:8">
      <c r="A73" s="61">
        <v>9</v>
      </c>
      <c r="B73" s="62" t="s">
        <v>25</v>
      </c>
      <c r="C73" s="63"/>
      <c r="D73" s="64"/>
      <c r="E73" s="61">
        <v>12</v>
      </c>
      <c r="F73" s="61"/>
      <c r="G73" s="65"/>
      <c r="H73" s="67"/>
    </row>
    <row r="74" s="13" customFormat="1" ht="27" customHeight="1" spans="1:8">
      <c r="A74" s="68"/>
      <c r="B74" s="19" t="s">
        <v>19</v>
      </c>
      <c r="C74" s="20"/>
      <c r="D74" s="20"/>
      <c r="E74" s="68"/>
      <c r="F74" s="20"/>
      <c r="G74" s="69"/>
      <c r="H74" s="67"/>
    </row>
    <row r="75" s="13" customFormat="1" ht="27" customHeight="1" spans="1:8">
      <c r="A75" s="20"/>
      <c r="B75" s="56" t="s">
        <v>56</v>
      </c>
      <c r="C75" s="57"/>
      <c r="D75" s="57"/>
      <c r="E75" s="57"/>
      <c r="F75" s="57"/>
      <c r="G75" s="58"/>
      <c r="H75" s="67"/>
    </row>
    <row r="76" s="13" customFormat="1" ht="27" customHeight="1" spans="1:8">
      <c r="A76" s="20"/>
      <c r="B76" s="19" t="s">
        <v>59</v>
      </c>
      <c r="C76" s="19"/>
      <c r="D76" s="19"/>
      <c r="E76" s="20"/>
      <c r="F76" s="19"/>
      <c r="G76" s="32"/>
      <c r="H76" s="70"/>
    </row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</sheetData>
  <mergeCells count="69">
    <mergeCell ref="A1:G1"/>
    <mergeCell ref="B2:G2"/>
    <mergeCell ref="A12:F12"/>
    <mergeCell ref="B13:G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4:D24"/>
    <mergeCell ref="B25:G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B35:D35"/>
    <mergeCell ref="B36:G36"/>
    <mergeCell ref="C37:D37"/>
    <mergeCell ref="C38:D38"/>
    <mergeCell ref="C39:D39"/>
    <mergeCell ref="C40:D40"/>
    <mergeCell ref="C41:D41"/>
    <mergeCell ref="C42:D42"/>
    <mergeCell ref="C43:D43"/>
    <mergeCell ref="C44:D44"/>
    <mergeCell ref="B45:D45"/>
    <mergeCell ref="B46:G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B57:D57"/>
    <mergeCell ref="B58:G58"/>
    <mergeCell ref="B59:D59"/>
    <mergeCell ref="B60:D60"/>
    <mergeCell ref="B61:D61"/>
    <mergeCell ref="B62:D62"/>
    <mergeCell ref="B63:G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G75"/>
    <mergeCell ref="B76:D76"/>
    <mergeCell ref="H4:H11"/>
    <mergeCell ref="H15:H22"/>
  </mergeCells>
  <pageMargins left="0.7" right="0.7" top="0.75" bottom="0.75" header="0.3" footer="0.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I9" sqref="I9"/>
    </sheetView>
  </sheetViews>
  <sheetFormatPr defaultColWidth="9" defaultRowHeight="14.4" outlineLevelCol="3"/>
  <cols>
    <col min="1" max="1" width="4.36111111111111" customWidth="1"/>
    <col min="2" max="2" width="27.6296296296296" style="2" customWidth="1"/>
    <col min="3" max="3" width="18.3333333333333" style="2" customWidth="1"/>
    <col min="4" max="4" width="22.3333333333333" customWidth="1"/>
  </cols>
  <sheetData>
    <row r="1" ht="45" customHeight="1" spans="1:4">
      <c r="A1" s="3" t="s">
        <v>60</v>
      </c>
      <c r="B1" s="4"/>
      <c r="C1" s="4"/>
      <c r="D1" s="3"/>
    </row>
    <row r="2" s="1" customFormat="1" ht="35" customHeight="1" spans="1:4">
      <c r="A2" s="5" t="s">
        <v>61</v>
      </c>
      <c r="B2" s="5"/>
      <c r="C2" s="5"/>
      <c r="D2" s="5"/>
    </row>
    <row r="3" s="1" customFormat="1" ht="35" customHeight="1" spans="1:4">
      <c r="A3" s="6" t="s">
        <v>4</v>
      </c>
      <c r="B3" s="7" t="s">
        <v>62</v>
      </c>
      <c r="C3" s="8" t="s">
        <v>63</v>
      </c>
      <c r="D3" s="9" t="s">
        <v>3</v>
      </c>
    </row>
    <row r="4" s="1" customFormat="1" ht="47" customHeight="1" spans="1:4">
      <c r="A4" s="6">
        <v>1</v>
      </c>
      <c r="B4" s="10" t="s">
        <v>64</v>
      </c>
      <c r="C4" s="8"/>
      <c r="D4" s="9"/>
    </row>
    <row r="5" s="1" customFormat="1" ht="43" customHeight="1" spans="1:4">
      <c r="A5" s="6">
        <v>2</v>
      </c>
      <c r="B5" s="10" t="s">
        <v>65</v>
      </c>
      <c r="C5" s="8"/>
      <c r="D5" s="9"/>
    </row>
    <row r="6" s="1" customFormat="1" ht="43" customHeight="1" spans="1:4">
      <c r="A6" s="6" t="s">
        <v>1</v>
      </c>
      <c r="B6" s="10" t="s">
        <v>66</v>
      </c>
      <c r="C6" s="8"/>
      <c r="D6" s="11"/>
    </row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</sheetData>
  <mergeCells count="2">
    <mergeCell ref="A1:D1"/>
    <mergeCell ref="A2:D2"/>
  </mergeCells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新浜镇2023年度区级河道维修养护项目明细</vt:lpstr>
      <vt:lpstr>新浜镇2024年度区级河道维修养护项目明细</vt:lpstr>
      <vt:lpstr>汇总表新浜镇2023年2024年度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2020-11-26T07:06:00Z</dcterms:created>
  <cp:lastPrinted>2022-11-03T03:08:00Z</cp:lastPrinted>
  <dcterms:modified xsi:type="dcterms:W3CDTF">2023-01-08T07:46:21Z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3FC9099405614AEF8C8FEDF5A0BB978B</vt:lpwstr>
  </property>
  <property fmtid="{D5CDD505-2E9C-101B-9397-08002B2CF9AE}" pid="3" name="KSOProductBuildVer">
    <vt:lpwstr>2052-11.1.0.12980</vt:lpwstr>
  </property>
</Properties>
</file>