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52" windowHeight="11655" firstSheet="1" activeTab="10"/>
  </bookViews>
  <sheets>
    <sheet name="设施量汇总表" sheetId="12" r:id="rId1"/>
    <sheet name="绿化上木" sheetId="10" r:id="rId2"/>
    <sheet name="绿化下木" sheetId="11" r:id="rId3"/>
    <sheet name="道路" sheetId="1" r:id="rId4"/>
    <sheet name="排水管道" sheetId="2" r:id="rId5"/>
    <sheet name="桥梁工程" sheetId="3" r:id="rId6"/>
    <sheet name="平台栏杆" sheetId="4" r:id="rId7"/>
    <sheet name="景观小品" sheetId="5" r:id="rId8"/>
    <sheet name="灌溉系统" sheetId="6" r:id="rId9"/>
    <sheet name="灯光监控" sheetId="7" r:id="rId10"/>
    <sheet name="水体养护" sheetId="13" r:id="rId11"/>
  </sheets>
  <definedNames>
    <definedName name="_xlnm._FilterDatabase" localSheetId="3" hidden="1">道路!$A$2:$G$21</definedName>
    <definedName name="_xlnm._FilterDatabase" localSheetId="9" hidden="1">灯光监控!#REF!</definedName>
    <definedName name="_xlnm._FilterDatabase" localSheetId="8" hidden="1">灌溉系统!$A$2:$G$16</definedName>
    <definedName name="_xlnm._FilterDatabase" localSheetId="7" hidden="1">景观小品!$A$2:$G$24</definedName>
    <definedName name="_xlnm._FilterDatabase" localSheetId="4" hidden="1">排水管道!$A$13:$H$18</definedName>
    <definedName name="_xlnm._FilterDatabase" localSheetId="6" hidden="1">平台栏杆!$A$10:$G$10</definedName>
    <definedName name="_xlnm.Print_Area" localSheetId="3">道路!$A$1:$G$21</definedName>
    <definedName name="_xlnm.Print_Area" localSheetId="9">灯光监控!$A$1:$H$28</definedName>
    <definedName name="_xlnm.Print_Area" localSheetId="8">灌溉系统!$A$1:$G$18</definedName>
    <definedName name="_xlnm.Print_Area" localSheetId="7">景观小品!$A$1:$G$25</definedName>
    <definedName name="_xlnm.Print_Area" localSheetId="1">绿化上木!$A$1:$K$128</definedName>
    <definedName name="_xlnm.Print_Area" localSheetId="2">绿化下木!$A$1:$I$94</definedName>
    <definedName name="_xlnm.Print_Area" localSheetId="4">排水管道!$A$1:$H$19</definedName>
    <definedName name="_xlnm.Print_Area" localSheetId="6">平台栏杆!$A$1:$G$15</definedName>
    <definedName name="_xlnm.Print_Area" localSheetId="5">桥梁工程!$A$1:$G$7</definedName>
    <definedName name="_xlnm.Print_Area" localSheetId="0">设施量汇总表!$A$1:$G$19</definedName>
    <definedName name="_xlnm.Print_Titles" localSheetId="3">道路!$1:$2</definedName>
    <definedName name="_xlnm.Print_Titles" localSheetId="9">灯光监控!$1:$2</definedName>
    <definedName name="_xlnm.Print_Titles" localSheetId="7">景观小品!$1:$2</definedName>
    <definedName name="_xlnm.Print_Titles" localSheetId="1">绿化上木!$1:$3</definedName>
    <definedName name="_xlnm.Print_Titles" localSheetId="2">绿化下木!$1:$2</definedName>
    <definedName name="_xlnm.Print_Titles" localSheetId="4">排水管道!$1:$2</definedName>
    <definedName name="_xlnm.Print_Titles" localSheetId="6">平台栏杆!$1:$2</definedName>
    <definedName name="_xlnm.Print_Titles" localSheetId="5">桥梁工程!$1:$2</definedName>
    <definedName name="_xlnm.Print_Titles" localSheetId="0">设施量汇总表!$1:$2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<sst xmlns="http://schemas.openxmlformats.org/spreadsheetml/2006/main" count="1298" uniqueCount="418">
  <si>
    <t>临港新片区二环城市公园带绿化综合养护项目——春花秋色公园
设施量清单汇总表</t>
  </si>
  <si>
    <t>序号</t>
  </si>
  <si>
    <t>工程量名称</t>
  </si>
  <si>
    <t>单位</t>
  </si>
  <si>
    <t>数量</t>
  </si>
  <si>
    <t>单价（元）</t>
  </si>
  <si>
    <t>合价（元）</t>
  </si>
  <si>
    <t>备注</t>
  </si>
  <si>
    <t>绿化上木</t>
  </si>
  <si>
    <t>株</t>
  </si>
  <si>
    <t>/</t>
  </si>
  <si>
    <t>绿化下木</t>
  </si>
  <si>
    <t>m2</t>
  </si>
  <si>
    <t>道路</t>
  </si>
  <si>
    <t>排水管道</t>
  </si>
  <si>
    <t>m</t>
  </si>
  <si>
    <t>桥梁</t>
  </si>
  <si>
    <t>座</t>
  </si>
  <si>
    <t>平台栏杆</t>
  </si>
  <si>
    <t>项</t>
  </si>
  <si>
    <t>景观小品</t>
  </si>
  <si>
    <t>灌溉系统</t>
  </si>
  <si>
    <t>灯光监控</t>
  </si>
  <si>
    <t>水体养护</t>
  </si>
  <si>
    <t>足球场</t>
  </si>
  <si>
    <t>个</t>
  </si>
  <si>
    <t>篮球场</t>
  </si>
  <si>
    <t>管理用房</t>
  </si>
  <si>
    <t>间</t>
  </si>
  <si>
    <t>临港新片区二环城市公园带绿化综合养护项目——春花秋色公园
设施量清单（上木）</t>
  </si>
  <si>
    <t>品种</t>
  </si>
  <si>
    <t>规格</t>
  </si>
  <si>
    <t>胸径</t>
  </si>
  <si>
    <t>高度</t>
  </si>
  <si>
    <t>冠幅</t>
  </si>
  <si>
    <t>地径</t>
  </si>
  <si>
    <t>常绿乔木</t>
  </si>
  <si>
    <t>从生香樟A</t>
  </si>
  <si>
    <t>550-600</t>
  </si>
  <si>
    <t>600-700</t>
  </si>
  <si>
    <t>丛生香樟B</t>
  </si>
  <si>
    <t>500-550</t>
  </si>
  <si>
    <t>500-600</t>
  </si>
  <si>
    <t>红叶石楠A</t>
  </si>
  <si>
    <t>10-15</t>
  </si>
  <si>
    <t>300-350</t>
  </si>
  <si>
    <t>300-400</t>
  </si>
  <si>
    <t>红叶石楠B</t>
  </si>
  <si>
    <t>10以下</t>
  </si>
  <si>
    <t>250-300</t>
  </si>
  <si>
    <t>200-250</t>
  </si>
  <si>
    <t>枇杷A</t>
  </si>
  <si>
    <t>枇杷B</t>
  </si>
  <si>
    <t>棕榈</t>
  </si>
  <si>
    <t>400-500</t>
  </si>
  <si>
    <t>香樟</t>
  </si>
  <si>
    <t>香樟A</t>
  </si>
  <si>
    <t>20-30</t>
  </si>
  <si>
    <t>450-550</t>
  </si>
  <si>
    <t>香樟B</t>
  </si>
  <si>
    <t>15-20</t>
  </si>
  <si>
    <t>350-450</t>
  </si>
  <si>
    <t>中山杉</t>
  </si>
  <si>
    <t>造型罗汉松</t>
  </si>
  <si>
    <t>雪松</t>
  </si>
  <si>
    <t>乌桕A</t>
  </si>
  <si>
    <t>乌桕B</t>
  </si>
  <si>
    <t>特选香樟</t>
  </si>
  <si>
    <t>40以上</t>
  </si>
  <si>
    <t>800-900</t>
  </si>
  <si>
    <t>湿地松</t>
  </si>
  <si>
    <t>大叶女贞A</t>
  </si>
  <si>
    <t>大叶女贞B</t>
  </si>
  <si>
    <t>落叶乔木</t>
  </si>
  <si>
    <t>池杉</t>
  </si>
  <si>
    <t>垂柳</t>
  </si>
  <si>
    <t>椿树</t>
  </si>
  <si>
    <t>刺槐</t>
  </si>
  <si>
    <t>丛生朴树</t>
  </si>
  <si>
    <t>冬枣</t>
  </si>
  <si>
    <t>杜梨</t>
  </si>
  <si>
    <t>枫杨</t>
  </si>
  <si>
    <t>柑橘</t>
  </si>
  <si>
    <t>国槐A</t>
  </si>
  <si>
    <t>国槐B</t>
  </si>
  <si>
    <t>果石榴</t>
  </si>
  <si>
    <t>红叶李A</t>
  </si>
  <si>
    <t>红叶李B</t>
  </si>
  <si>
    <t>榉树</t>
  </si>
  <si>
    <t>榉树A</t>
  </si>
  <si>
    <t>榉树B</t>
  </si>
  <si>
    <t>墨西哥落羽杉</t>
  </si>
  <si>
    <t>墨西哥落羽杉A</t>
  </si>
  <si>
    <t>墨西哥落羽杉B</t>
  </si>
  <si>
    <t>朴树A</t>
  </si>
  <si>
    <t>朴树B</t>
  </si>
  <si>
    <t>银杏</t>
  </si>
  <si>
    <t>银杏A</t>
  </si>
  <si>
    <t>银杏B</t>
  </si>
  <si>
    <t>榔榆A</t>
  </si>
  <si>
    <t>榔榆B</t>
  </si>
  <si>
    <t>无患子</t>
  </si>
  <si>
    <t>无患子A</t>
  </si>
  <si>
    <t>无患子B</t>
  </si>
  <si>
    <t>水杉</t>
  </si>
  <si>
    <t>水杉A</t>
  </si>
  <si>
    <t>紫叶桃</t>
  </si>
  <si>
    <t>浙江柿</t>
  </si>
  <si>
    <t>皂荚</t>
  </si>
  <si>
    <t>皂荚A</t>
  </si>
  <si>
    <t>意杨</t>
  </si>
  <si>
    <t>油桃</t>
  </si>
  <si>
    <t>枣树</t>
  </si>
  <si>
    <t>甜柿</t>
  </si>
  <si>
    <t>棠梨</t>
  </si>
  <si>
    <t>桃树</t>
  </si>
  <si>
    <t>水晶梨</t>
  </si>
  <si>
    <t>水蜜桃</t>
  </si>
  <si>
    <t>青桐</t>
  </si>
  <si>
    <t>全缘叶栾树</t>
  </si>
  <si>
    <t>全缘叶栾树A</t>
  </si>
  <si>
    <t>全缘叶栾树B</t>
  </si>
  <si>
    <t>三角枫</t>
  </si>
  <si>
    <t>桑葚</t>
  </si>
  <si>
    <t>黄山栾树</t>
  </si>
  <si>
    <t>黄山栾树A</t>
  </si>
  <si>
    <t>黄桃</t>
  </si>
  <si>
    <t>合欢</t>
  </si>
  <si>
    <t>红枫</t>
  </si>
  <si>
    <t>黄梨</t>
  </si>
  <si>
    <t>蟠桃</t>
  </si>
  <si>
    <t>楝树</t>
  </si>
  <si>
    <t>黄连木A</t>
  </si>
  <si>
    <t>黄连木B</t>
  </si>
  <si>
    <t>常绿灌木</t>
  </si>
  <si>
    <t>石楠A</t>
  </si>
  <si>
    <t>石楠B</t>
  </si>
  <si>
    <t>150-200</t>
  </si>
  <si>
    <t>龙柏</t>
  </si>
  <si>
    <t>龙柏A</t>
  </si>
  <si>
    <t>龙柏B</t>
  </si>
  <si>
    <t>蜀桧</t>
  </si>
  <si>
    <t>丛生大叶女贞</t>
  </si>
  <si>
    <t>落叶灌木</t>
  </si>
  <si>
    <t>八棱海棠</t>
  </si>
  <si>
    <t>200-300</t>
  </si>
  <si>
    <t>碧桃</t>
  </si>
  <si>
    <t>垂丝海棠</t>
  </si>
  <si>
    <t>湖北海棠</t>
  </si>
  <si>
    <t>紫薇</t>
  </si>
  <si>
    <t>紫薇A</t>
  </si>
  <si>
    <t>紫荆</t>
  </si>
  <si>
    <t>紫丁香</t>
  </si>
  <si>
    <t>珠美海棠</t>
  </si>
  <si>
    <t>樱桃</t>
  </si>
  <si>
    <t>西府海棠</t>
  </si>
  <si>
    <t>无花果</t>
  </si>
  <si>
    <t>温州蜜柑</t>
  </si>
  <si>
    <t>石榴</t>
  </si>
  <si>
    <t>沙枣</t>
  </si>
  <si>
    <t>山麻杆</t>
  </si>
  <si>
    <t>山楂</t>
  </si>
  <si>
    <t>葡萄</t>
  </si>
  <si>
    <t>丝绵木</t>
  </si>
  <si>
    <t>木槿</t>
  </si>
  <si>
    <t>木芙蓉</t>
  </si>
  <si>
    <t>猕猴桃</t>
  </si>
  <si>
    <t>腊梅</t>
  </si>
  <si>
    <t>花石榴</t>
  </si>
  <si>
    <t>海滨木槿</t>
  </si>
  <si>
    <t>海棠花</t>
  </si>
  <si>
    <t>球类</t>
  </si>
  <si>
    <t>大叶黄杨球</t>
  </si>
  <si>
    <t>瓜子黄杨球</t>
  </si>
  <si>
    <t>海桐球A</t>
  </si>
  <si>
    <t>海桐球B</t>
  </si>
  <si>
    <t>红叶石楠球A</t>
  </si>
  <si>
    <t>红叶石楠球B</t>
  </si>
  <si>
    <t>小叶女贞球</t>
  </si>
  <si>
    <t>合价</t>
  </si>
  <si>
    <t>临港新片区二环城市公园带绿化综合养护项目——春花秋色公园
设施量清单（下木）</t>
  </si>
  <si>
    <t>地被</t>
  </si>
  <si>
    <t>八角金盘</t>
  </si>
  <si>
    <t>50-60</t>
  </si>
  <si>
    <t>㎡</t>
  </si>
  <si>
    <t>彩叶杞柳</t>
  </si>
  <si>
    <t>25-30</t>
  </si>
  <si>
    <t>20-25</t>
  </si>
  <si>
    <t>矮蒲苇</t>
  </si>
  <si>
    <t>常春藤</t>
  </si>
  <si>
    <t>H160</t>
  </si>
  <si>
    <t>柽柳</t>
  </si>
  <si>
    <t>60-80</t>
  </si>
  <si>
    <t>葱兰</t>
  </si>
  <si>
    <t>大花金鸡菊</t>
  </si>
  <si>
    <t>大吴风草</t>
  </si>
  <si>
    <t>30-35</t>
  </si>
  <si>
    <t>地中海荚蒾</t>
  </si>
  <si>
    <t>30-40</t>
  </si>
  <si>
    <t>棣棠</t>
  </si>
  <si>
    <t>50-70</t>
  </si>
  <si>
    <t>二月兰</t>
  </si>
  <si>
    <t>粉黛乱子草</t>
  </si>
  <si>
    <t>40-50</t>
  </si>
  <si>
    <t>粉花绣线菊</t>
  </si>
  <si>
    <t>凤尾兰</t>
  </si>
  <si>
    <t>扶芳藤</t>
  </si>
  <si>
    <t>复色矮紫薇</t>
  </si>
  <si>
    <t>瓜子黄杨</t>
  </si>
  <si>
    <t>80-100</t>
  </si>
  <si>
    <t>海三棱藨草</t>
  </si>
  <si>
    <t>海桐</t>
  </si>
  <si>
    <t>红花百里香</t>
  </si>
  <si>
    <t>红花柽柳</t>
  </si>
  <si>
    <t>红王子锦带</t>
  </si>
  <si>
    <t>红叶石楠</t>
  </si>
  <si>
    <t>胡颓子</t>
  </si>
  <si>
    <t>花叶蔓长春</t>
  </si>
  <si>
    <t>L60-70</t>
  </si>
  <si>
    <t>花叶美人蕉</t>
  </si>
  <si>
    <t>40-60</t>
  </si>
  <si>
    <t>花叶玉簪</t>
  </si>
  <si>
    <t>火棘</t>
  </si>
  <si>
    <t>夹竹桃</t>
  </si>
  <si>
    <t>金边书带草</t>
  </si>
  <si>
    <t>金森女贞</t>
  </si>
  <si>
    <t>金山绣线菊</t>
  </si>
  <si>
    <t>金丝桃</t>
  </si>
  <si>
    <t>金娃娃萱草</t>
  </si>
  <si>
    <t>金叶莸</t>
  </si>
  <si>
    <t>金叶玉簪</t>
  </si>
  <si>
    <t>阔叶十大功劳</t>
  </si>
  <si>
    <t>兰花三七</t>
  </si>
  <si>
    <t>狼尾草</t>
  </si>
  <si>
    <t>连翘</t>
  </si>
  <si>
    <t>络石</t>
  </si>
  <si>
    <t>马蔺</t>
  </si>
  <si>
    <t>麦冬</t>
  </si>
  <si>
    <t>芒草</t>
  </si>
  <si>
    <t>毛鹃</t>
  </si>
  <si>
    <t>美丽月见草</t>
  </si>
  <si>
    <t>美人蕉</t>
  </si>
  <si>
    <t>南天竹</t>
  </si>
  <si>
    <t>卫矛</t>
  </si>
  <si>
    <t>西洋滨菊</t>
  </si>
  <si>
    <t>细茎针茅</t>
  </si>
  <si>
    <t>香蒲</t>
  </si>
  <si>
    <t>小叶黄杨</t>
  </si>
  <si>
    <t>大叶黄杨</t>
  </si>
  <si>
    <t>金边黄杨</t>
  </si>
  <si>
    <t>迎春</t>
  </si>
  <si>
    <t>郁李</t>
  </si>
  <si>
    <t>云南黄馨</t>
  </si>
  <si>
    <t>伞房决明</t>
  </si>
  <si>
    <t>蛇鞭菊</t>
  </si>
  <si>
    <t>射干</t>
  </si>
  <si>
    <t>束花茶花</t>
  </si>
  <si>
    <t>水果兰</t>
  </si>
  <si>
    <t>溲疏</t>
  </si>
  <si>
    <t>柳穿鱼</t>
  </si>
  <si>
    <t>紫穗狼尾草</t>
  </si>
  <si>
    <t>小叶女贞</t>
  </si>
  <si>
    <t>小叶蚊母</t>
  </si>
  <si>
    <t>籽播</t>
  </si>
  <si>
    <t>百慕大混播黑麦草</t>
  </si>
  <si>
    <t>红花酢浆草</t>
  </si>
  <si>
    <t>波斯菊</t>
  </si>
  <si>
    <t>草坪</t>
  </si>
  <si>
    <t>满铺</t>
  </si>
  <si>
    <t>铺种草皮</t>
  </si>
  <si>
    <t>铺种草坪</t>
  </si>
  <si>
    <t>水生</t>
  </si>
  <si>
    <t>德国鸢尾</t>
  </si>
  <si>
    <t>睡莲</t>
  </si>
  <si>
    <t>唐菖蒲</t>
  </si>
  <si>
    <t>再力花</t>
  </si>
  <si>
    <t>H40-60</t>
  </si>
  <si>
    <t>芦苇</t>
  </si>
  <si>
    <t>千屈菜</t>
  </si>
  <si>
    <t>黄菖蒲</t>
  </si>
  <si>
    <t>鸢尾</t>
  </si>
  <si>
    <t>水生美人蕉</t>
  </si>
  <si>
    <t>绿篱</t>
  </si>
  <si>
    <t>珊瑚绿篱</t>
  </si>
  <si>
    <t>束花茶花篱</t>
  </si>
  <si>
    <t>合计</t>
  </si>
  <si>
    <t>临港新片区二环城市公园带绿化综合养护项目——春花秋色公园
设施量清单（道路）</t>
  </si>
  <si>
    <t>项目名称</t>
  </si>
  <si>
    <t>沥青车行道</t>
  </si>
  <si>
    <t>车行道</t>
  </si>
  <si>
    <t>园路（彩色沥青）</t>
  </si>
  <si>
    <t>园路（30厚灰色天然露骨料透水混凝土）</t>
  </si>
  <si>
    <t>园路黄色系板岩</t>
  </si>
  <si>
    <t>米黄色毛石路面</t>
  </si>
  <si>
    <t xml:space="preserve"> 5厚硅PU跑道</t>
  </si>
  <si>
    <t>停车场沥青地面</t>
  </si>
  <si>
    <t>停车场停车区域植草格</t>
  </si>
  <si>
    <t>自行车停车场灰色天然露骨料透水路面</t>
  </si>
  <si>
    <t>园路排水沟</t>
  </si>
  <si>
    <t>木栈道（平台）</t>
  </si>
  <si>
    <t>花岗岩广场</t>
  </si>
  <si>
    <t>火山岩碎拼广场</t>
  </si>
  <si>
    <t>小青砖拼花</t>
  </si>
  <si>
    <t>公园指示牌</t>
  </si>
  <si>
    <t>植物标识牌</t>
  </si>
  <si>
    <t>交通标志牌</t>
  </si>
  <si>
    <t>废物箱</t>
  </si>
  <si>
    <t>只</t>
  </si>
  <si>
    <t>临港新片区二环城市公园带绿化综合养护项目——春花秋色公园
设施量清单（排水管道）</t>
  </si>
  <si>
    <t>材质</t>
  </si>
  <si>
    <t>雨水管道</t>
  </si>
  <si>
    <t>DN100</t>
  </si>
  <si>
    <t>PVC-U</t>
  </si>
  <si>
    <t>DN200</t>
  </si>
  <si>
    <t>DN300</t>
  </si>
  <si>
    <t>DN400</t>
  </si>
  <si>
    <t>双壁波纹管</t>
  </si>
  <si>
    <t>检查井</t>
  </si>
  <si>
    <t>进水口</t>
  </si>
  <si>
    <t>雨水口</t>
  </si>
  <si>
    <t>收水口</t>
  </si>
  <si>
    <t>溢流井</t>
  </si>
  <si>
    <t>污水管道</t>
  </si>
  <si>
    <t>DN225</t>
  </si>
  <si>
    <t>整体化粪池3号</t>
  </si>
  <si>
    <t>砖砌检查井</t>
  </si>
  <si>
    <t>临港新片区二环城市公园带绿化综合养护项目——春花秋色公园
设施量清单（桥梁工程）</t>
  </si>
  <si>
    <t>桥梁形式</t>
  </si>
  <si>
    <t>桥梁结构</t>
  </si>
  <si>
    <t>桥面积（m2）</t>
  </si>
  <si>
    <t>人行桥</t>
  </si>
  <si>
    <t>钢结构</t>
  </si>
  <si>
    <t>景观桥A\B\C\D</t>
  </si>
  <si>
    <t>景观桥E\F</t>
  </si>
  <si>
    <t>景观桥G\H\I</t>
  </si>
  <si>
    <t>临港新片区二环城市公园带绿化综合养护项目——春花秋色公园
设施量清单（平台、栏杆）</t>
  </si>
  <si>
    <t>结构型式</t>
  </si>
  <si>
    <t>平台</t>
  </si>
  <si>
    <t>防腐木平台</t>
  </si>
  <si>
    <t>杉木桩护岸</t>
  </si>
  <si>
    <t>钢结构廊架</t>
  </si>
  <si>
    <t>木栈道</t>
  </si>
  <si>
    <t>花岗岩平台</t>
  </si>
  <si>
    <t>栏杆</t>
  </si>
  <si>
    <t>木栏杆</t>
  </si>
  <si>
    <t>型钢栏杆（木扶手）</t>
  </si>
  <si>
    <t>玻璃栏杆</t>
  </si>
  <si>
    <t>不锈钢栏杆</t>
  </si>
  <si>
    <t>临港新片区二环城市公园带绿化综合养护项目——春花秋色公园
设施量清单（景观小品）</t>
  </si>
  <si>
    <t>备注（平方米）</t>
  </si>
  <si>
    <t>瞭望塔</t>
  </si>
  <si>
    <t>整石坐凳</t>
  </si>
  <si>
    <t>特色坐凳</t>
  </si>
  <si>
    <t>防腐木坐凳</t>
  </si>
  <si>
    <t>玻璃钢坐凳</t>
  </si>
  <si>
    <t>飞鸟栖息架</t>
  </si>
  <si>
    <t>飞鸟坐凳</t>
  </si>
  <si>
    <t>条石</t>
  </si>
  <si>
    <t>m³</t>
  </si>
  <si>
    <t>入口钢结构景观墙</t>
  </si>
  <si>
    <t>入口LOGO景观墙</t>
  </si>
  <si>
    <t>入口钢结构架</t>
  </si>
  <si>
    <t>六边亭</t>
  </si>
  <si>
    <t>茅草亭</t>
  </si>
  <si>
    <t>木坐凳</t>
  </si>
  <si>
    <t>钢板景墙</t>
  </si>
  <si>
    <t>毛石挡墙</t>
  </si>
  <si>
    <t>矮墙坐凳</t>
  </si>
  <si>
    <t>攀爬墙</t>
  </si>
  <si>
    <t>塑料滑梯</t>
  </si>
  <si>
    <t>栓绳柱</t>
  </si>
  <si>
    <t>沙坑</t>
  </si>
  <si>
    <t>红色成品自行车停放架</t>
  </si>
  <si>
    <t>临港新片区二环城市公园带绿化综合养护项目——春花秋色公园
设施量清单（灌溉系统）</t>
  </si>
  <si>
    <t>PE给水管 DE110</t>
  </si>
  <si>
    <t>含配件</t>
  </si>
  <si>
    <t>PE给水管 DE90</t>
  </si>
  <si>
    <t>PE给水管 DE75</t>
  </si>
  <si>
    <t>PE给水管 DE63</t>
  </si>
  <si>
    <t>PE给水管 DE50</t>
  </si>
  <si>
    <t>PE给水管 DE40</t>
  </si>
  <si>
    <t>PE给水管 DE32</t>
  </si>
  <si>
    <t>PE给水管 DE25</t>
  </si>
  <si>
    <t>球墨给水铸铁管DN200</t>
  </si>
  <si>
    <t>HDPE缠绕管DN50</t>
  </si>
  <si>
    <t>HDPE缠绕管DN40</t>
  </si>
  <si>
    <t>HDPE缠绕管DN63</t>
  </si>
  <si>
    <t>牵引管热熔管MppΦ180（A2区管线接入A4区）</t>
  </si>
  <si>
    <t>牵引管热熔管MppΦ180（A1区管线接入A2区）</t>
  </si>
  <si>
    <t>取水点</t>
  </si>
  <si>
    <t>临港新片区二环城市公园带绿化综合养护项目——春花秋色公园
设施量清单（灯光监控）</t>
  </si>
  <si>
    <t>高度、规格</t>
  </si>
  <si>
    <t>路灯（含庭院灯、泛光照明等）</t>
  </si>
  <si>
    <t>灯具</t>
  </si>
  <si>
    <t>套</t>
  </si>
  <si>
    <t>含配件、电缆、控制柜</t>
  </si>
  <si>
    <t>庭院柱灯</t>
  </si>
  <si>
    <t>草坪灯</t>
  </si>
  <si>
    <t>单孔地埋侧光灯</t>
  </si>
  <si>
    <t xml:space="preserve">射树灯 </t>
  </si>
  <si>
    <t>球场灯</t>
  </si>
  <si>
    <t xml:space="preserve">埋地射灯 </t>
  </si>
  <si>
    <t>高杆灯</t>
  </si>
  <si>
    <t>球场灯单头</t>
  </si>
  <si>
    <t>球场灯双头</t>
  </si>
  <si>
    <t>射树、插泥灯</t>
  </si>
  <si>
    <t>埋地泛光灯</t>
  </si>
  <si>
    <t>监控摄像</t>
  </si>
  <si>
    <t>球机监控摄像</t>
  </si>
  <si>
    <t>高清球网络摄像机</t>
  </si>
  <si>
    <t>3.5、分辨率1920x1080</t>
  </si>
  <si>
    <t>高清球式网络摄像机</t>
  </si>
  <si>
    <t xml:space="preserve">高清半球网络摄像机 </t>
  </si>
  <si>
    <t>固定摄像</t>
  </si>
  <si>
    <t>DS-2CD8224-SH</t>
  </si>
  <si>
    <t>旋转摄像</t>
  </si>
  <si>
    <t>DS-2CD3335-</t>
  </si>
  <si>
    <t>临港新片区二环城市公园带绿化综合养护项目——春花秋色公园
设施量清单（水体养护）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</si>
</sst>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_ * #,##0_ ;_ * \-#,##0_ ;_ * &quot;-&quot;??_ ;_ @_ "/>
  </numFmts>
  <fonts count="45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ajor"/>
    </font>
    <font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ajor"/>
    </font>
    <font>
      <sz val="10"/>
      <color indexed="8"/>
      <name val="宋体"/>
      <charset val="134"/>
      <scheme val="major"/>
    </font>
    <font>
      <b/>
      <sz val="12"/>
      <name val="宋体"/>
      <charset val="134"/>
    </font>
    <font>
      <sz val="10"/>
      <color indexed="8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8"/>
      <name val="宋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</font>
    <font>
      <b/>
      <sz val="14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"/>
      </patternFill>
    </fill>
    <fill>
      <patternFill patternType="solid">
        <fgColor theme="6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7" borderId="13" applyNumberFormat="0" applyAlignment="0" applyProtection="0">
      <alignment vertical="center"/>
    </xf>
    <xf numFmtId="0" fontId="34" fillId="8" borderId="14" applyNumberFormat="0" applyAlignment="0" applyProtection="0">
      <alignment vertical="center"/>
    </xf>
    <xf numFmtId="0" fontId="35" fillId="8" borderId="13" applyNumberFormat="0" applyAlignment="0" applyProtection="0">
      <alignment vertical="center"/>
    </xf>
    <xf numFmtId="0" fontId="36" fillId="9" borderId="15" applyNumberFormat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3" fillId="35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3" fillId="0" borderId="0"/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21" fillId="0" borderId="0" applyProtection="0"/>
  </cellStyleXfs>
  <cellXfs count="119">
    <xf numFmtId="0" fontId="0" fillId="0" borderId="0" xfId="0">
      <alignment vertical="center"/>
    </xf>
    <xf numFmtId="0" fontId="1" fillId="0" borderId="1" xfId="53" applyFont="1" applyFill="1" applyBorder="1" applyAlignment="1" applyProtection="1">
      <alignment horizontal="center" vertical="center" wrapText="1"/>
    </xf>
    <xf numFmtId="0" fontId="2" fillId="0" borderId="2" xfId="53" applyFont="1" applyFill="1" applyBorder="1" applyAlignment="1" applyProtection="1">
      <alignment horizontal="center" vertical="center"/>
    </xf>
    <xf numFmtId="0" fontId="2" fillId="0" borderId="2" xfId="53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53" applyFont="1" applyFill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6" fillId="0" borderId="2" xfId="0" applyFont="1" applyBorder="1" applyAlignment="1">
      <alignment vertical="center" wrapText="1"/>
    </xf>
    <xf numFmtId="0" fontId="7" fillId="0" borderId="0" xfId="0" applyFont="1" applyFill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2" xfId="53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0" fillId="2" borderId="2" xfId="49" applyFont="1" applyFill="1" applyBorder="1" applyAlignment="1">
      <alignment horizontal="center" vertical="center" wrapText="1"/>
    </xf>
    <xf numFmtId="0" fontId="10" fillId="0" borderId="2" xfId="53" applyFont="1" applyFill="1" applyBorder="1" applyAlignment="1" applyProtection="1">
      <alignment horizontal="center" vertical="center"/>
    </xf>
    <xf numFmtId="0" fontId="10" fillId="0" borderId="2" xfId="53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>
      <alignment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2" fillId="0" borderId="2" xfId="53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3" fillId="0" borderId="2" xfId="53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Fill="1" applyBorder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14" fillId="0" borderId="0" xfId="53" applyFont="1" applyFill="1" applyBorder="1" applyAlignment="1" applyProtection="1">
      <alignment vertical="center" wrapText="1"/>
    </xf>
    <xf numFmtId="0" fontId="7" fillId="0" borderId="0" xfId="0" applyFont="1" applyFill="1" applyBorder="1">
      <alignment vertical="center"/>
    </xf>
    <xf numFmtId="0" fontId="0" fillId="3" borderId="0" xfId="0" applyFont="1" applyFill="1">
      <alignment vertical="center"/>
    </xf>
    <xf numFmtId="0" fontId="4" fillId="3" borderId="2" xfId="0" applyFont="1" applyFill="1" applyBorder="1" applyAlignment="1">
      <alignment horizontal="center" vertical="center"/>
    </xf>
    <xf numFmtId="0" fontId="2" fillId="2" borderId="2" xfId="49" applyFont="1" applyFill="1" applyBorder="1" applyAlignment="1">
      <alignment horizontal="center" vertical="center" wrapText="1"/>
    </xf>
    <xf numFmtId="0" fontId="0" fillId="3" borderId="0" xfId="0" applyFont="1" applyFill="1" applyBorder="1">
      <alignment vertical="center"/>
    </xf>
    <xf numFmtId="0" fontId="15" fillId="0" borderId="2" xfId="53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16" fillId="0" borderId="0" xfId="0" applyFont="1" applyFill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" fillId="3" borderId="1" xfId="53" applyFont="1" applyFill="1" applyBorder="1" applyAlignment="1" applyProtection="1">
      <alignment horizontal="center" vertical="center" wrapText="1"/>
    </xf>
    <xf numFmtId="0" fontId="2" fillId="3" borderId="2" xfId="53" applyFont="1" applyFill="1" applyBorder="1" applyAlignment="1" applyProtection="1">
      <alignment horizontal="center" vertical="center"/>
    </xf>
    <xf numFmtId="0" fontId="2" fillId="3" borderId="2" xfId="53" applyFont="1" applyFill="1" applyBorder="1" applyAlignment="1" applyProtection="1">
      <alignment horizontal="center" vertical="center" wrapText="1"/>
    </xf>
    <xf numFmtId="0" fontId="19" fillId="3" borderId="2" xfId="53" applyFont="1" applyFill="1" applyBorder="1" applyAlignment="1" applyProtection="1">
      <alignment horizontal="center" vertical="center"/>
    </xf>
    <xf numFmtId="0" fontId="2" fillId="3" borderId="2" xfId="53" applyFont="1" applyFill="1" applyBorder="1" applyAlignment="1">
      <alignment horizontal="center" vertical="center" wrapText="1"/>
    </xf>
    <xf numFmtId="0" fontId="4" fillId="3" borderId="2" xfId="0" applyFont="1" applyFill="1" applyBorder="1">
      <alignment vertical="center"/>
    </xf>
    <xf numFmtId="0" fontId="2" fillId="4" borderId="2" xfId="49" applyFont="1" applyFill="1" applyBorder="1" applyAlignment="1">
      <alignment horizontal="center" vertical="center" wrapText="1"/>
    </xf>
    <xf numFmtId="176" fontId="4" fillId="3" borderId="2" xfId="0" applyNumberFormat="1" applyFont="1" applyFill="1" applyBorder="1" applyAlignment="1">
      <alignment horizontal="right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2" xfId="0" applyFont="1" applyFill="1" applyBorder="1">
      <alignment vertical="center"/>
    </xf>
    <xf numFmtId="0" fontId="18" fillId="3" borderId="0" xfId="0" applyFont="1" applyFill="1" applyAlignment="1">
      <alignment horizontal="center" vertical="center"/>
    </xf>
    <xf numFmtId="0" fontId="18" fillId="3" borderId="0" xfId="0" applyFont="1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20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12" fillId="0" borderId="2" xfId="53" applyFont="1" applyBorder="1" applyAlignment="1" applyProtection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53" applyFont="1" applyFill="1" applyAlignment="1" applyProtection="1">
      <alignment horizontal="center" vertical="center" wrapText="1"/>
    </xf>
    <xf numFmtId="0" fontId="1" fillId="0" borderId="0" xfId="53" applyFont="1" applyFill="1" applyAlignment="1" applyProtection="1">
      <alignment horizontal="center" vertical="center"/>
    </xf>
    <xf numFmtId="0" fontId="21" fillId="0" borderId="0" xfId="53" applyFont="1" applyAlignment="1" applyProtection="1">
      <alignment horizontal="center" vertical="center"/>
    </xf>
    <xf numFmtId="0" fontId="21" fillId="0" borderId="0" xfId="53" applyFont="1" applyAlignment="1" applyProtection="1">
      <alignment horizontal="center" vertical="center" wrapText="1"/>
    </xf>
    <xf numFmtId="0" fontId="21" fillId="0" borderId="0" xfId="53" applyFont="1" applyAlignment="1" applyProtection="1">
      <alignment vertical="center"/>
    </xf>
    <xf numFmtId="0" fontId="7" fillId="0" borderId="0" xfId="0" applyFo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 wrapText="1"/>
    </xf>
    <xf numFmtId="0" fontId="2" fillId="0" borderId="2" xfId="53" applyFont="1" applyBorder="1" applyAlignment="1" applyProtection="1">
      <alignment horizontal="center" vertical="center"/>
    </xf>
    <xf numFmtId="0" fontId="2" fillId="0" borderId="2" xfId="53" applyFont="1" applyBorder="1" applyAlignment="1" applyProtection="1">
      <alignment horizontal="center" vertical="center" wrapText="1"/>
    </xf>
    <xf numFmtId="0" fontId="2" fillId="0" borderId="2" xfId="53" applyFont="1" applyBorder="1" applyAlignment="1" applyProtection="1">
      <alignment vertical="center"/>
    </xf>
    <xf numFmtId="0" fontId="15" fillId="0" borderId="2" xfId="53" applyFont="1" applyBorder="1" applyAlignment="1" applyProtection="1">
      <alignment horizontal="center" vertical="center" wrapText="1"/>
    </xf>
    <xf numFmtId="177" fontId="2" fillId="2" borderId="6" xfId="49" applyNumberFormat="1" applyFont="1" applyFill="1" applyBorder="1" applyAlignment="1">
      <alignment horizontal="center" vertical="center" wrapText="1"/>
    </xf>
    <xf numFmtId="177" fontId="2" fillId="2" borderId="0" xfId="49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4" borderId="6" xfId="49" applyFont="1" applyFill="1" applyBorder="1" applyAlignment="1">
      <alignment horizontal="center" vertical="center" wrapText="1"/>
    </xf>
    <xf numFmtId="0" fontId="2" fillId="4" borderId="0" xfId="49" applyFont="1" applyFill="1" applyBorder="1" applyAlignment="1">
      <alignment horizontal="center" vertical="center" wrapText="1"/>
    </xf>
    <xf numFmtId="0" fontId="15" fillId="0" borderId="7" xfId="53" applyFont="1" applyFill="1" applyBorder="1" applyAlignment="1" applyProtection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" fillId="0" borderId="2" xfId="50" applyFont="1" applyFill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/>
    </xf>
    <xf numFmtId="0" fontId="2" fillId="0" borderId="2" xfId="51" applyFont="1" applyFill="1" applyBorder="1" applyAlignment="1">
      <alignment horizontal="center" vertical="center"/>
    </xf>
    <xf numFmtId="0" fontId="2" fillId="0" borderId="2" xfId="52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2" xfId="5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78" fontId="4" fillId="0" borderId="2" xfId="0" applyNumberFormat="1" applyFont="1" applyBorder="1">
      <alignment vertical="center"/>
    </xf>
    <xf numFmtId="49" fontId="2" fillId="0" borderId="2" xfId="50" applyNumberFormat="1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2" fillId="0" borderId="8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4" fillId="0" borderId="2" xfId="0" applyFont="1" applyBorder="1" applyAlignment="1" quotePrefix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_Sheet1_13" xfId="50"/>
    <cellStyle name="常规_Sheet1_32" xfId="51"/>
    <cellStyle name="常规_Sheet1_9" xfId="52"/>
    <cellStyle name="常规_设施移交材料(河道署)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7"/>
  <sheetViews>
    <sheetView workbookViewId="0">
      <selection activeCell="E16" sqref="E16"/>
    </sheetView>
  </sheetViews>
  <sheetFormatPr defaultColWidth="8.87610619469027" defaultRowHeight="13.5" outlineLevelCol="6"/>
  <cols>
    <col min="1" max="1" width="9.50442477876106" style="64" customWidth="1"/>
    <col min="2" max="2" width="31.5044247787611" style="64" customWidth="1"/>
    <col min="3" max="7" width="16.7522123893805" style="64" customWidth="1"/>
    <col min="8" max="16384" width="8.87610619469027" style="64"/>
  </cols>
  <sheetData>
    <row r="1" ht="53.45" customHeight="1" spans="1:7">
      <c r="A1" s="112" t="s">
        <v>0</v>
      </c>
      <c r="B1" s="113"/>
      <c r="C1" s="113"/>
      <c r="D1" s="113"/>
      <c r="E1" s="114"/>
      <c r="F1" s="114"/>
      <c r="G1" s="114"/>
    </row>
    <row r="2" ht="19.9" customHeight="1" spans="1:7">
      <c r="A2" s="115" t="s">
        <v>1</v>
      </c>
      <c r="B2" s="115" t="s">
        <v>2</v>
      </c>
      <c r="C2" s="115" t="s">
        <v>3</v>
      </c>
      <c r="D2" s="115" t="s">
        <v>4</v>
      </c>
      <c r="E2" s="115" t="s">
        <v>5</v>
      </c>
      <c r="F2" s="115" t="s">
        <v>6</v>
      </c>
      <c r="G2" s="115" t="s">
        <v>7</v>
      </c>
    </row>
    <row r="3" ht="19.9" customHeight="1" spans="1:7">
      <c r="A3" s="115">
        <v>1</v>
      </c>
      <c r="B3" s="115" t="s">
        <v>8</v>
      </c>
      <c r="C3" s="115" t="s">
        <v>9</v>
      </c>
      <c r="D3" s="116" t="s">
        <v>10</v>
      </c>
      <c r="E3" s="116" t="s">
        <v>10</v>
      </c>
      <c r="F3" s="115"/>
      <c r="G3" s="115"/>
    </row>
    <row r="4" ht="19.9" customHeight="1" spans="1:7">
      <c r="A4" s="115">
        <v>2</v>
      </c>
      <c r="B4" s="115" t="s">
        <v>11</v>
      </c>
      <c r="C4" s="115" t="s">
        <v>12</v>
      </c>
      <c r="D4" s="116" t="s">
        <v>10</v>
      </c>
      <c r="E4" s="116" t="s">
        <v>10</v>
      </c>
      <c r="F4" s="115"/>
      <c r="G4" s="115"/>
    </row>
    <row r="5" ht="19.9" customHeight="1" spans="1:7">
      <c r="A5" s="115">
        <v>3</v>
      </c>
      <c r="B5" s="115" t="s">
        <v>13</v>
      </c>
      <c r="C5" s="115" t="s">
        <v>12</v>
      </c>
      <c r="D5" s="116" t="s">
        <v>10</v>
      </c>
      <c r="E5" s="116" t="s">
        <v>10</v>
      </c>
      <c r="F5" s="115"/>
      <c r="G5" s="115"/>
    </row>
    <row r="6" ht="19.9" customHeight="1" spans="1:7">
      <c r="A6" s="115">
        <v>4</v>
      </c>
      <c r="B6" s="115" t="s">
        <v>14</v>
      </c>
      <c r="C6" s="115" t="s">
        <v>15</v>
      </c>
      <c r="D6" s="116" t="s">
        <v>10</v>
      </c>
      <c r="E6" s="116" t="s">
        <v>10</v>
      </c>
      <c r="F6" s="115"/>
      <c r="G6" s="115"/>
    </row>
    <row r="7" ht="19.9" customHeight="1" spans="1:7">
      <c r="A7" s="115">
        <v>5</v>
      </c>
      <c r="B7" s="115" t="s">
        <v>16</v>
      </c>
      <c r="C7" s="115" t="s">
        <v>17</v>
      </c>
      <c r="D7" s="116" t="s">
        <v>10</v>
      </c>
      <c r="E7" s="116" t="s">
        <v>10</v>
      </c>
      <c r="F7" s="115"/>
      <c r="G7" s="115"/>
    </row>
    <row r="8" ht="19.9" customHeight="1" spans="1:7">
      <c r="A8" s="115">
        <v>6</v>
      </c>
      <c r="B8" s="115" t="s">
        <v>18</v>
      </c>
      <c r="C8" s="115" t="s">
        <v>19</v>
      </c>
      <c r="D8" s="116" t="s">
        <v>10</v>
      </c>
      <c r="E8" s="116" t="s">
        <v>10</v>
      </c>
      <c r="F8" s="115"/>
      <c r="G8" s="115"/>
    </row>
    <row r="9" ht="19.9" customHeight="1" spans="1:7">
      <c r="A9" s="115">
        <v>7</v>
      </c>
      <c r="B9" s="115" t="s">
        <v>20</v>
      </c>
      <c r="C9" s="115" t="s">
        <v>19</v>
      </c>
      <c r="D9" s="116" t="s">
        <v>10</v>
      </c>
      <c r="E9" s="116" t="s">
        <v>10</v>
      </c>
      <c r="F9" s="115"/>
      <c r="G9" s="115"/>
    </row>
    <row r="10" ht="19.9" customHeight="1" spans="1:7">
      <c r="A10" s="115">
        <v>8</v>
      </c>
      <c r="B10" s="117" t="s">
        <v>21</v>
      </c>
      <c r="C10" s="117" t="s">
        <v>19</v>
      </c>
      <c r="D10" s="116" t="s">
        <v>10</v>
      </c>
      <c r="E10" s="116" t="s">
        <v>10</v>
      </c>
      <c r="F10" s="117"/>
      <c r="G10" s="117"/>
    </row>
    <row r="11" ht="19.9" customHeight="1" spans="1:7">
      <c r="A11" s="115">
        <v>9</v>
      </c>
      <c r="B11" s="117" t="s">
        <v>22</v>
      </c>
      <c r="C11" s="117" t="s">
        <v>19</v>
      </c>
      <c r="D11" s="116" t="s">
        <v>10</v>
      </c>
      <c r="E11" s="116" t="s">
        <v>10</v>
      </c>
      <c r="F11" s="117"/>
      <c r="G11" s="117"/>
    </row>
    <row r="12" ht="19.9" customHeight="1" spans="1:7">
      <c r="A12" s="115">
        <v>10</v>
      </c>
      <c r="B12" s="117" t="s">
        <v>23</v>
      </c>
      <c r="C12" s="117" t="s">
        <v>12</v>
      </c>
      <c r="D12" s="116" t="s">
        <v>10</v>
      </c>
      <c r="E12" s="116" t="s">
        <v>10</v>
      </c>
      <c r="F12" s="117"/>
      <c r="G12" s="117"/>
    </row>
    <row r="13" ht="19.9" customHeight="1" spans="1:7">
      <c r="A13" s="115">
        <v>11</v>
      </c>
      <c r="B13" s="118" t="s">
        <v>24</v>
      </c>
      <c r="C13" s="50" t="s">
        <v>25</v>
      </c>
      <c r="D13" s="118">
        <v>4</v>
      </c>
      <c r="E13" s="55"/>
      <c r="F13" s="55"/>
      <c r="G13" s="55"/>
    </row>
    <row r="14" ht="19.9" customHeight="1" spans="1:7">
      <c r="A14" s="115">
        <v>12</v>
      </c>
      <c r="B14" s="118" t="s">
        <v>26</v>
      </c>
      <c r="C14" s="50" t="s">
        <v>25</v>
      </c>
      <c r="D14" s="118">
        <v>3</v>
      </c>
      <c r="E14" s="55"/>
      <c r="F14" s="55"/>
      <c r="G14" s="55"/>
    </row>
    <row r="15" ht="19.9" customHeight="1" spans="1:7">
      <c r="A15" s="115">
        <v>13</v>
      </c>
      <c r="B15" s="118" t="s">
        <v>27</v>
      </c>
      <c r="C15" s="50" t="s">
        <v>28</v>
      </c>
      <c r="D15" s="118">
        <v>6</v>
      </c>
      <c r="E15" s="55"/>
      <c r="F15" s="55"/>
      <c r="G15" s="55"/>
    </row>
    <row r="16" ht="19.9" customHeight="1" spans="1:7">
      <c r="A16" s="115"/>
      <c r="B16" s="117"/>
      <c r="C16" s="117"/>
      <c r="D16" s="117"/>
      <c r="E16" s="117"/>
      <c r="F16" s="117"/>
      <c r="G16" s="117"/>
    </row>
    <row r="17" ht="19.9" customHeight="1" spans="1:7">
      <c r="A17" s="115"/>
      <c r="B17" s="117"/>
      <c r="C17" s="117"/>
      <c r="D17" s="117"/>
      <c r="E17" s="117"/>
      <c r="F17" s="117"/>
      <c r="G17" s="117"/>
    </row>
    <row r="18" ht="19.9" customHeight="1" spans="1:7">
      <c r="A18" s="115"/>
      <c r="B18" s="115"/>
      <c r="C18" s="115"/>
      <c r="D18" s="115"/>
      <c r="E18" s="115"/>
      <c r="F18" s="115"/>
      <c r="G18" s="115"/>
    </row>
    <row r="19" ht="19.9" customHeight="1" spans="1:7">
      <c r="A19" s="115"/>
      <c r="B19" s="115"/>
      <c r="C19" s="115"/>
      <c r="D19" s="115"/>
      <c r="E19" s="115"/>
      <c r="F19" s="115"/>
      <c r="G19" s="115"/>
    </row>
    <row r="20" ht="19.9" customHeight="1"/>
    <row r="21" ht="19.9" customHeight="1"/>
    <row r="22" ht="19.9" customHeight="1"/>
    <row r="23" ht="19.9" customHeight="1"/>
    <row r="24" ht="19.9" customHeight="1"/>
    <row r="25" ht="19.9" customHeight="1"/>
    <row r="26" ht="19.9" customHeight="1"/>
    <row r="27" ht="19.9" customHeight="1"/>
    <row r="28" ht="19.9" customHeight="1"/>
    <row r="29" ht="19.9" customHeight="1"/>
    <row r="30" ht="19.9" customHeight="1"/>
    <row r="31" ht="19.9" customHeight="1"/>
    <row r="32" ht="19.9" customHeight="1"/>
    <row r="33" ht="19.9" customHeight="1"/>
    <row r="34" ht="19.9" customHeight="1"/>
    <row r="35" ht="19.9" customHeight="1"/>
    <row r="36" ht="19.9" customHeight="1"/>
    <row r="37" ht="19.9" customHeight="1"/>
    <row r="38" ht="19.9" customHeight="1"/>
    <row r="39" ht="19.9" customHeight="1"/>
    <row r="40" ht="19.9" customHeight="1"/>
    <row r="41" ht="19.9" customHeight="1"/>
    <row r="42" ht="19.9" customHeight="1"/>
    <row r="43" ht="19.9" customHeight="1"/>
    <row r="44" ht="19.9" customHeight="1"/>
    <row r="45" ht="19.9" customHeight="1"/>
    <row r="46" ht="19.9" customHeight="1"/>
    <row r="47" ht="19.9" customHeight="1"/>
  </sheetData>
  <mergeCells count="1">
    <mergeCell ref="A1:G1"/>
  </mergeCells>
  <pageMargins left="0.708661417322835" right="0.708661417322835" top="0.748031496062992" bottom="0.748031496062992" header="0.31496062992126" footer="0.31496062992126"/>
  <pageSetup paperSize="9" scale="97" orientation="portrait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"/>
  <sheetViews>
    <sheetView workbookViewId="0">
      <selection activeCell="F2" sqref="F2:G2"/>
    </sheetView>
  </sheetViews>
  <sheetFormatPr defaultColWidth="9" defaultRowHeight="13.5"/>
  <cols>
    <col min="1" max="1" width="6.24778761061947" style="12" customWidth="1"/>
    <col min="2" max="2" width="19.5044247787611" style="13" customWidth="1"/>
    <col min="3" max="3" width="15" customWidth="1"/>
    <col min="4" max="4" width="6.24778761061947" style="12" customWidth="1"/>
    <col min="5" max="7" width="9" style="12" customWidth="1"/>
    <col min="8" max="8" width="14" customWidth="1"/>
  </cols>
  <sheetData>
    <row r="1" s="10" customFormat="1" ht="60" customHeight="1" spans="1:12">
      <c r="A1" s="1" t="s">
        <v>390</v>
      </c>
      <c r="B1" s="1"/>
      <c r="C1" s="1"/>
      <c r="D1" s="1"/>
      <c r="E1" s="1"/>
      <c r="F1" s="1"/>
      <c r="G1" s="1"/>
      <c r="H1" s="1"/>
      <c r="I1" s="35"/>
      <c r="J1" s="35"/>
      <c r="K1" s="35"/>
      <c r="L1" s="36"/>
    </row>
    <row r="2" s="10" customFormat="1" ht="19.9" customHeight="1" spans="1:8">
      <c r="A2" s="2" t="s">
        <v>1</v>
      </c>
      <c r="B2" s="3" t="s">
        <v>287</v>
      </c>
      <c r="C2" s="3" t="s">
        <v>391</v>
      </c>
      <c r="D2" s="3" t="s">
        <v>3</v>
      </c>
      <c r="E2" s="2" t="s">
        <v>4</v>
      </c>
      <c r="F2" s="4" t="s">
        <v>5</v>
      </c>
      <c r="G2" s="4" t="s">
        <v>6</v>
      </c>
      <c r="H2" s="2" t="s">
        <v>7</v>
      </c>
    </row>
    <row r="3" s="11" customFormat="1" ht="25.5" spans="1:8">
      <c r="A3" s="14"/>
      <c r="B3" s="15" t="s">
        <v>392</v>
      </c>
      <c r="C3" s="8"/>
      <c r="D3" s="14"/>
      <c r="E3" s="14"/>
      <c r="F3" s="14"/>
      <c r="G3" s="14"/>
      <c r="H3" s="8"/>
    </row>
    <row r="4" ht="25.5" spans="1:8">
      <c r="A4" s="5">
        <v>1</v>
      </c>
      <c r="B4" s="16" t="s">
        <v>393</v>
      </c>
      <c r="C4" s="17">
        <v>3</v>
      </c>
      <c r="D4" s="18" t="s">
        <v>394</v>
      </c>
      <c r="E4" s="19">
        <v>75</v>
      </c>
      <c r="F4" s="19"/>
      <c r="G4" s="19"/>
      <c r="H4" s="9" t="s">
        <v>395</v>
      </c>
    </row>
    <row r="5" ht="25.5" spans="1:8">
      <c r="A5" s="5">
        <v>2</v>
      </c>
      <c r="B5" s="16" t="s">
        <v>393</v>
      </c>
      <c r="C5" s="17">
        <v>0.8</v>
      </c>
      <c r="D5" s="18" t="s">
        <v>394</v>
      </c>
      <c r="E5" s="19">
        <v>88</v>
      </c>
      <c r="F5" s="19"/>
      <c r="G5" s="19"/>
      <c r="H5" s="9" t="s">
        <v>395</v>
      </c>
    </row>
    <row r="6" ht="25.5" spans="1:8">
      <c r="A6" s="5">
        <v>3</v>
      </c>
      <c r="B6" s="16" t="s">
        <v>393</v>
      </c>
      <c r="C6" s="17">
        <v>0.2</v>
      </c>
      <c r="D6" s="18" t="s">
        <v>394</v>
      </c>
      <c r="E6" s="19">
        <v>7</v>
      </c>
      <c r="F6" s="19"/>
      <c r="G6" s="19"/>
      <c r="H6" s="9" t="s">
        <v>395</v>
      </c>
    </row>
    <row r="7" ht="25.5" spans="1:8">
      <c r="A7" s="5">
        <v>4</v>
      </c>
      <c r="B7" s="16" t="s">
        <v>393</v>
      </c>
      <c r="C7" s="17">
        <v>8</v>
      </c>
      <c r="D7" s="18" t="s">
        <v>394</v>
      </c>
      <c r="E7" s="17">
        <v>8</v>
      </c>
      <c r="F7" s="17"/>
      <c r="G7" s="17"/>
      <c r="H7" s="9" t="s">
        <v>395</v>
      </c>
    </row>
    <row r="8" ht="25.5" spans="1:8">
      <c r="A8" s="5">
        <v>6</v>
      </c>
      <c r="B8" s="16" t="s">
        <v>393</v>
      </c>
      <c r="C8" s="17">
        <v>12</v>
      </c>
      <c r="D8" s="18" t="s">
        <v>394</v>
      </c>
      <c r="E8" s="17">
        <v>4</v>
      </c>
      <c r="F8" s="17"/>
      <c r="G8" s="17"/>
      <c r="H8" s="9" t="s">
        <v>395</v>
      </c>
    </row>
    <row r="9" ht="25.5" spans="1:8">
      <c r="A9" s="5">
        <v>7</v>
      </c>
      <c r="B9" s="20" t="s">
        <v>396</v>
      </c>
      <c r="C9" s="17">
        <v>3.5</v>
      </c>
      <c r="D9" s="18" t="s">
        <v>394</v>
      </c>
      <c r="E9" s="17">
        <v>559</v>
      </c>
      <c r="F9" s="17"/>
      <c r="G9" s="17"/>
      <c r="H9" s="9" t="s">
        <v>395</v>
      </c>
    </row>
    <row r="10" ht="25.5" spans="1:8">
      <c r="A10" s="5">
        <v>8</v>
      </c>
      <c r="B10" s="20" t="s">
        <v>397</v>
      </c>
      <c r="C10" s="17"/>
      <c r="D10" s="18" t="s">
        <v>394</v>
      </c>
      <c r="E10" s="17">
        <v>366</v>
      </c>
      <c r="F10" s="17"/>
      <c r="G10" s="17"/>
      <c r="H10" s="9" t="s">
        <v>395</v>
      </c>
    </row>
    <row r="11" ht="25.5" spans="1:8">
      <c r="A11" s="5">
        <v>9</v>
      </c>
      <c r="B11" s="21" t="s">
        <v>398</v>
      </c>
      <c r="C11" s="17"/>
      <c r="D11" s="18" t="s">
        <v>394</v>
      </c>
      <c r="E11" s="17">
        <v>32</v>
      </c>
      <c r="F11" s="17"/>
      <c r="G11" s="17"/>
      <c r="H11" s="9" t="s">
        <v>395</v>
      </c>
    </row>
    <row r="12" ht="25.5" spans="1:8">
      <c r="A12" s="5">
        <v>10</v>
      </c>
      <c r="B12" s="20" t="s">
        <v>399</v>
      </c>
      <c r="C12" s="21"/>
      <c r="D12" s="18" t="s">
        <v>394</v>
      </c>
      <c r="E12" s="17">
        <v>42</v>
      </c>
      <c r="F12" s="17"/>
      <c r="G12" s="17"/>
      <c r="H12" s="9" t="s">
        <v>395</v>
      </c>
    </row>
    <row r="13" ht="25.5" spans="1:8">
      <c r="A13" s="5">
        <v>11</v>
      </c>
      <c r="B13" s="20" t="s">
        <v>400</v>
      </c>
      <c r="C13" s="21"/>
      <c r="D13" s="18" t="s">
        <v>394</v>
      </c>
      <c r="E13" s="21">
        <v>16</v>
      </c>
      <c r="F13" s="21"/>
      <c r="G13" s="21"/>
      <c r="H13" s="9" t="s">
        <v>395</v>
      </c>
    </row>
    <row r="14" ht="25.5" spans="1:8">
      <c r="A14" s="5">
        <v>12</v>
      </c>
      <c r="B14" s="20" t="s">
        <v>401</v>
      </c>
      <c r="C14" s="18"/>
      <c r="D14" s="18" t="s">
        <v>394</v>
      </c>
      <c r="E14" s="17">
        <v>91</v>
      </c>
      <c r="F14" s="17"/>
      <c r="G14" s="17"/>
      <c r="H14" s="9" t="s">
        <v>395</v>
      </c>
    </row>
    <row r="15" ht="25.5" spans="1:8">
      <c r="A15" s="5">
        <v>14</v>
      </c>
      <c r="B15" s="22" t="s">
        <v>402</v>
      </c>
      <c r="C15" s="18"/>
      <c r="D15" s="18" t="s">
        <v>394</v>
      </c>
      <c r="E15" s="22">
        <v>4</v>
      </c>
      <c r="F15" s="22"/>
      <c r="G15" s="22"/>
      <c r="H15" s="9" t="s">
        <v>395</v>
      </c>
    </row>
    <row r="16" ht="25.5" spans="1:8">
      <c r="A16" s="5">
        <v>15</v>
      </c>
      <c r="B16" s="22" t="s">
        <v>403</v>
      </c>
      <c r="C16" s="18"/>
      <c r="D16" s="18" t="s">
        <v>394</v>
      </c>
      <c r="E16" s="22">
        <v>8</v>
      </c>
      <c r="F16" s="22"/>
      <c r="G16" s="22"/>
      <c r="H16" s="9" t="s">
        <v>395</v>
      </c>
    </row>
    <row r="17" ht="25.5" spans="1:8">
      <c r="A17" s="5">
        <v>16</v>
      </c>
      <c r="B17" s="22" t="s">
        <v>404</v>
      </c>
      <c r="C17" s="18"/>
      <c r="D17" s="18" t="s">
        <v>394</v>
      </c>
      <c r="E17" s="22">
        <v>16</v>
      </c>
      <c r="F17" s="22"/>
      <c r="G17" s="22"/>
      <c r="H17" s="9" t="s">
        <v>395</v>
      </c>
    </row>
    <row r="18" ht="25.5" spans="1:8">
      <c r="A18" s="5">
        <v>17</v>
      </c>
      <c r="B18" s="20" t="s">
        <v>405</v>
      </c>
      <c r="C18" s="17"/>
      <c r="D18" s="18" t="s">
        <v>394</v>
      </c>
      <c r="E18" s="21">
        <v>12</v>
      </c>
      <c r="F18" s="21"/>
      <c r="G18" s="21"/>
      <c r="H18" s="9" t="s">
        <v>395</v>
      </c>
    </row>
    <row r="19" ht="25.5" spans="1:8">
      <c r="A19" s="5">
        <v>18</v>
      </c>
      <c r="B19" s="20" t="s">
        <v>406</v>
      </c>
      <c r="C19" s="17"/>
      <c r="D19" s="18" t="s">
        <v>394</v>
      </c>
      <c r="E19" s="17">
        <v>11</v>
      </c>
      <c r="F19" s="17"/>
      <c r="G19" s="17"/>
      <c r="H19" s="9" t="s">
        <v>395</v>
      </c>
    </row>
    <row r="20" s="11" customFormat="1" ht="28.9" customHeight="1" spans="1:8">
      <c r="A20" s="14"/>
      <c r="B20" s="15" t="s">
        <v>407</v>
      </c>
      <c r="C20" s="23"/>
      <c r="D20" s="24"/>
      <c r="E20" s="24"/>
      <c r="F20" s="24"/>
      <c r="G20" s="24"/>
      <c r="H20" s="8"/>
    </row>
    <row r="21" ht="25.5" spans="1:8">
      <c r="A21" s="25">
        <v>1</v>
      </c>
      <c r="B21" s="26" t="s">
        <v>408</v>
      </c>
      <c r="C21" s="26"/>
      <c r="D21" s="27" t="s">
        <v>394</v>
      </c>
      <c r="E21" s="26">
        <v>19</v>
      </c>
      <c r="F21" s="26"/>
      <c r="G21" s="26"/>
      <c r="H21" s="9" t="s">
        <v>395</v>
      </c>
    </row>
    <row r="22" ht="25.5" spans="1:8">
      <c r="A22" s="25">
        <v>2</v>
      </c>
      <c r="B22" s="26" t="s">
        <v>409</v>
      </c>
      <c r="C22" s="26" t="s">
        <v>410</v>
      </c>
      <c r="D22" s="27" t="s">
        <v>394</v>
      </c>
      <c r="E22" s="26">
        <v>23</v>
      </c>
      <c r="F22" s="26"/>
      <c r="G22" s="26"/>
      <c r="H22" s="9" t="s">
        <v>395</v>
      </c>
    </row>
    <row r="23" ht="25.5" spans="1:8">
      <c r="A23" s="25">
        <v>3</v>
      </c>
      <c r="B23" s="26" t="s">
        <v>411</v>
      </c>
      <c r="C23" s="26"/>
      <c r="D23" s="27" t="s">
        <v>394</v>
      </c>
      <c r="E23" s="26">
        <v>19</v>
      </c>
      <c r="F23" s="26"/>
      <c r="G23" s="26"/>
      <c r="H23" s="9" t="s">
        <v>395</v>
      </c>
    </row>
    <row r="24" ht="25.5" spans="1:8">
      <c r="A24" s="25">
        <v>4</v>
      </c>
      <c r="B24" s="26" t="s">
        <v>412</v>
      </c>
      <c r="C24" s="28" t="s">
        <v>410</v>
      </c>
      <c r="D24" s="27" t="s">
        <v>394</v>
      </c>
      <c r="E24" s="26">
        <v>22</v>
      </c>
      <c r="F24" s="26"/>
      <c r="G24" s="26"/>
      <c r="H24" s="9" t="s">
        <v>395</v>
      </c>
    </row>
    <row r="25" ht="25.5" spans="1:8">
      <c r="A25" s="25">
        <v>5</v>
      </c>
      <c r="B25" s="29" t="s">
        <v>407</v>
      </c>
      <c r="C25" s="27"/>
      <c r="D25" s="27" t="s">
        <v>394</v>
      </c>
      <c r="E25" s="27">
        <v>16</v>
      </c>
      <c r="F25" s="27"/>
      <c r="G25" s="27"/>
      <c r="H25" s="9" t="s">
        <v>395</v>
      </c>
    </row>
    <row r="26" ht="25.5" spans="1:8">
      <c r="A26" s="25">
        <v>6</v>
      </c>
      <c r="B26" s="29" t="s">
        <v>413</v>
      </c>
      <c r="C26" s="28" t="s">
        <v>414</v>
      </c>
      <c r="D26" s="27" t="s">
        <v>394</v>
      </c>
      <c r="E26" s="28">
        <v>17</v>
      </c>
      <c r="F26" s="28"/>
      <c r="G26" s="28"/>
      <c r="H26" s="9" t="s">
        <v>395</v>
      </c>
    </row>
    <row r="27" ht="25.5" spans="1:8">
      <c r="A27" s="25">
        <v>7</v>
      </c>
      <c r="B27" s="26" t="s">
        <v>415</v>
      </c>
      <c r="C27" s="28" t="s">
        <v>416</v>
      </c>
      <c r="D27" s="27" t="s">
        <v>394</v>
      </c>
      <c r="E27" s="28">
        <v>1</v>
      </c>
      <c r="F27" s="28"/>
      <c r="G27" s="28"/>
      <c r="H27" s="9" t="s">
        <v>395</v>
      </c>
    </row>
    <row r="28" s="11" customFormat="1" ht="19.9" customHeight="1" spans="1:8">
      <c r="A28" s="30"/>
      <c r="B28" s="31" t="s">
        <v>285</v>
      </c>
      <c r="C28" s="32"/>
      <c r="D28" s="33"/>
      <c r="E28" s="33"/>
      <c r="F28" s="33"/>
      <c r="G28" s="33"/>
      <c r="H28" s="34"/>
    </row>
  </sheetData>
  <mergeCells count="1">
    <mergeCell ref="A1:H1"/>
  </mergeCells>
  <pageMargins left="0.748031496062992" right="0.748031496062992" top="0.984251968503937" bottom="0.984251968503937" header="0.511811023622047" footer="0.511811023622047"/>
  <pageSetup paperSize="9" fitToHeight="3" orientation="portrait" horizontalDpi="300" verticalDpi="3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tabSelected="1" workbookViewId="0">
      <selection activeCell="J11" sqref="J11"/>
    </sheetView>
  </sheetViews>
  <sheetFormatPr defaultColWidth="9" defaultRowHeight="13.5" outlineLevelRow="3" outlineLevelCol="7"/>
  <sheetData>
    <row r="1" ht="64.9" customHeight="1" spans="1:8">
      <c r="A1" s="1" t="s">
        <v>417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3" t="s">
        <v>287</v>
      </c>
      <c r="C2" s="3" t="s">
        <v>3</v>
      </c>
      <c r="D2" s="2" t="s">
        <v>4</v>
      </c>
      <c r="E2" s="4" t="s">
        <v>5</v>
      </c>
      <c r="F2" s="4" t="s">
        <v>6</v>
      </c>
      <c r="G2" s="2" t="s">
        <v>7</v>
      </c>
      <c r="H2" s="2" t="s">
        <v>7</v>
      </c>
    </row>
    <row r="3" spans="1:8">
      <c r="A3" s="5">
        <v>1</v>
      </c>
      <c r="B3" s="3" t="s">
        <v>23</v>
      </c>
      <c r="C3" s="6" t="s">
        <v>184</v>
      </c>
      <c r="D3" s="6">
        <v>62300</v>
      </c>
      <c r="E3" s="6"/>
      <c r="F3" s="6"/>
      <c r="G3" s="7"/>
      <c r="H3" s="8"/>
    </row>
    <row r="4" spans="1:8">
      <c r="A4" s="5"/>
      <c r="B4" s="3" t="s">
        <v>285</v>
      </c>
      <c r="C4" s="3"/>
      <c r="D4" s="3"/>
      <c r="E4" s="3"/>
      <c r="F4" s="3"/>
      <c r="G4" s="7"/>
      <c r="H4" s="9"/>
    </row>
  </sheetData>
  <mergeCells count="1">
    <mergeCell ref="A1:H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28"/>
  <sheetViews>
    <sheetView zoomScale="70" zoomScaleNormal="70" workbookViewId="0">
      <selection activeCell="J2" sqref="J$1:J$1048576"/>
    </sheetView>
  </sheetViews>
  <sheetFormatPr defaultColWidth="9" defaultRowHeight="13.5"/>
  <cols>
    <col min="1" max="1" width="5.3716814159292" style="12" customWidth="1"/>
    <col min="2" max="2" width="12.1238938053097" style="12" customWidth="1"/>
    <col min="3" max="3" width="9.12389380530973" style="12"/>
    <col min="4" max="5" width="9" style="12"/>
    <col min="6" max="6" width="9.3716814159292" style="12"/>
    <col min="7" max="7" width="5.3716814159292" style="12" customWidth="1"/>
    <col min="8" max="8" width="9" style="12"/>
    <col min="9" max="9" width="12.3274336283186" style="12" customWidth="1"/>
    <col min="10" max="10" width="11.8495575221239" style="12" customWidth="1"/>
    <col min="11" max="11" width="9" style="12"/>
  </cols>
  <sheetData>
    <row r="1" s="64" customFormat="1" ht="60" customHeight="1" spans="1:11">
      <c r="A1" s="81" t="s">
        <v>29</v>
      </c>
      <c r="B1" s="81"/>
      <c r="C1" s="81"/>
      <c r="D1" s="81"/>
      <c r="E1" s="81"/>
      <c r="F1" s="81"/>
      <c r="G1" s="81"/>
      <c r="H1" s="81"/>
      <c r="I1" s="81"/>
      <c r="J1" s="81"/>
      <c r="K1" s="81"/>
    </row>
    <row r="2" ht="19.9" customHeight="1" spans="1:11">
      <c r="A2" s="5" t="s">
        <v>1</v>
      </c>
      <c r="B2" s="5" t="s">
        <v>30</v>
      </c>
      <c r="C2" s="5" t="s">
        <v>31</v>
      </c>
      <c r="D2" s="5"/>
      <c r="E2" s="5"/>
      <c r="F2" s="5"/>
      <c r="G2" s="5" t="s">
        <v>3</v>
      </c>
      <c r="H2" s="5" t="s">
        <v>4</v>
      </c>
      <c r="I2" s="108" t="s">
        <v>5</v>
      </c>
      <c r="J2" s="108" t="s">
        <v>6</v>
      </c>
      <c r="K2" s="5" t="s">
        <v>7</v>
      </c>
    </row>
    <row r="3" ht="19.9" customHeight="1" spans="1:11">
      <c r="A3" s="5"/>
      <c r="B3" s="5"/>
      <c r="C3" s="5" t="s">
        <v>32</v>
      </c>
      <c r="D3" s="5" t="s">
        <v>33</v>
      </c>
      <c r="E3" s="5" t="s">
        <v>34</v>
      </c>
      <c r="F3" s="5" t="s">
        <v>35</v>
      </c>
      <c r="G3" s="5"/>
      <c r="H3" s="5"/>
      <c r="I3" s="109"/>
      <c r="J3" s="109" t="s">
        <v>6</v>
      </c>
      <c r="K3" s="5"/>
    </row>
    <row r="4" spans="1:11">
      <c r="A4" s="5"/>
      <c r="B4" s="65" t="s">
        <v>36</v>
      </c>
      <c r="C4" s="65"/>
      <c r="D4" s="5"/>
      <c r="E4" s="5"/>
      <c r="F4" s="5"/>
      <c r="G4" s="5"/>
      <c r="H4" s="5"/>
      <c r="I4" s="5"/>
      <c r="J4" s="5"/>
      <c r="K4" s="5"/>
    </row>
    <row r="5" spans="1:11">
      <c r="A5" s="5">
        <v>1</v>
      </c>
      <c r="B5" s="5" t="s">
        <v>37</v>
      </c>
      <c r="C5" s="5"/>
      <c r="D5" s="5" t="s">
        <v>38</v>
      </c>
      <c r="E5" s="5" t="s">
        <v>39</v>
      </c>
      <c r="F5" s="5"/>
      <c r="G5" s="5" t="s">
        <v>9</v>
      </c>
      <c r="H5" s="5">
        <v>12</v>
      </c>
      <c r="I5" s="5"/>
      <c r="J5" s="5"/>
      <c r="K5" s="5"/>
    </row>
    <row r="6" spans="1:11">
      <c r="A6" s="5">
        <v>2</v>
      </c>
      <c r="B6" s="5" t="s">
        <v>40</v>
      </c>
      <c r="C6" s="5"/>
      <c r="D6" s="5" t="s">
        <v>41</v>
      </c>
      <c r="E6" s="5" t="s">
        <v>42</v>
      </c>
      <c r="F6" s="5"/>
      <c r="G6" s="5" t="s">
        <v>9</v>
      </c>
      <c r="H6" s="5">
        <v>30</v>
      </c>
      <c r="I6" s="5"/>
      <c r="J6" s="5"/>
      <c r="K6" s="5"/>
    </row>
    <row r="7" spans="1:11">
      <c r="A7" s="5">
        <v>3</v>
      </c>
      <c r="B7" s="5" t="s">
        <v>43</v>
      </c>
      <c r="C7" s="102" t="s">
        <v>44</v>
      </c>
      <c r="D7" s="5" t="s">
        <v>45</v>
      </c>
      <c r="E7" s="5" t="s">
        <v>46</v>
      </c>
      <c r="F7" s="5"/>
      <c r="G7" s="5" t="s">
        <v>9</v>
      </c>
      <c r="H7" s="5">
        <v>144</v>
      </c>
      <c r="I7" s="5"/>
      <c r="J7" s="5"/>
      <c r="K7" s="5"/>
    </row>
    <row r="8" spans="1:11">
      <c r="A8" s="5">
        <v>4</v>
      </c>
      <c r="B8" s="5" t="s">
        <v>47</v>
      </c>
      <c r="C8" s="102" t="s">
        <v>48</v>
      </c>
      <c r="D8" s="5" t="s">
        <v>49</v>
      </c>
      <c r="E8" s="5" t="s">
        <v>50</v>
      </c>
      <c r="F8" s="5"/>
      <c r="G8" s="5" t="s">
        <v>9</v>
      </c>
      <c r="H8" s="5">
        <v>29</v>
      </c>
      <c r="I8" s="5"/>
      <c r="J8" s="5"/>
      <c r="K8" s="5"/>
    </row>
    <row r="9" spans="1:11">
      <c r="A9" s="5">
        <v>5</v>
      </c>
      <c r="B9" s="5" t="s">
        <v>51</v>
      </c>
      <c r="C9" s="102" t="s">
        <v>44</v>
      </c>
      <c r="D9" s="5" t="s">
        <v>45</v>
      </c>
      <c r="E9" s="5" t="s">
        <v>46</v>
      </c>
      <c r="F9" s="5"/>
      <c r="G9" s="5" t="s">
        <v>9</v>
      </c>
      <c r="H9" s="5">
        <v>140</v>
      </c>
      <c r="I9" s="5"/>
      <c r="J9" s="5"/>
      <c r="K9" s="5"/>
    </row>
    <row r="10" spans="1:11">
      <c r="A10" s="5">
        <v>6</v>
      </c>
      <c r="B10" s="5" t="s">
        <v>52</v>
      </c>
      <c r="C10" s="102" t="s">
        <v>48</v>
      </c>
      <c r="D10" s="5" t="s">
        <v>49</v>
      </c>
      <c r="E10" s="5" t="s">
        <v>50</v>
      </c>
      <c r="F10" s="5"/>
      <c r="G10" s="5" t="s">
        <v>9</v>
      </c>
      <c r="H10" s="5">
        <v>148</v>
      </c>
      <c r="I10" s="5"/>
      <c r="J10" s="5"/>
      <c r="K10" s="5"/>
    </row>
    <row r="11" spans="1:11">
      <c r="A11" s="5">
        <v>7</v>
      </c>
      <c r="B11" s="5" t="s">
        <v>53</v>
      </c>
      <c r="C11" s="5"/>
      <c r="D11" s="5" t="s">
        <v>54</v>
      </c>
      <c r="E11" s="5"/>
      <c r="F11" s="5"/>
      <c r="G11" s="5" t="s">
        <v>9</v>
      </c>
      <c r="H11" s="5">
        <v>215</v>
      </c>
      <c r="I11" s="5"/>
      <c r="J11" s="5"/>
      <c r="K11" s="5"/>
    </row>
    <row r="12" spans="1:11">
      <c r="A12" s="5">
        <v>8</v>
      </c>
      <c r="B12" s="5" t="s">
        <v>55</v>
      </c>
      <c r="C12" s="102" t="s">
        <v>44</v>
      </c>
      <c r="D12" s="5" t="s">
        <v>46</v>
      </c>
      <c r="E12" s="5" t="s">
        <v>45</v>
      </c>
      <c r="F12" s="5"/>
      <c r="G12" s="5" t="s">
        <v>9</v>
      </c>
      <c r="H12" s="5">
        <v>11</v>
      </c>
      <c r="I12" s="5"/>
      <c r="J12" s="5"/>
      <c r="K12" s="5"/>
    </row>
    <row r="13" spans="1:11">
      <c r="A13" s="5">
        <v>9</v>
      </c>
      <c r="B13" s="5" t="s">
        <v>56</v>
      </c>
      <c r="C13" s="107" t="s">
        <v>57</v>
      </c>
      <c r="D13" s="5" t="s">
        <v>39</v>
      </c>
      <c r="E13" s="5" t="s">
        <v>58</v>
      </c>
      <c r="F13" s="5"/>
      <c r="G13" s="5" t="s">
        <v>9</v>
      </c>
      <c r="H13" s="5">
        <v>401</v>
      </c>
      <c r="I13" s="5"/>
      <c r="J13" s="5"/>
      <c r="K13" s="5"/>
    </row>
    <row r="14" spans="1:11">
      <c r="A14" s="5">
        <v>10</v>
      </c>
      <c r="B14" s="5" t="s">
        <v>59</v>
      </c>
      <c r="C14" s="107" t="s">
        <v>60</v>
      </c>
      <c r="D14" s="5" t="s">
        <v>54</v>
      </c>
      <c r="E14" s="5" t="s">
        <v>61</v>
      </c>
      <c r="F14" s="5"/>
      <c r="G14" s="5" t="s">
        <v>9</v>
      </c>
      <c r="H14" s="5">
        <v>1748</v>
      </c>
      <c r="I14" s="5"/>
      <c r="J14" s="5"/>
      <c r="K14" s="5"/>
    </row>
    <row r="15" spans="1:11">
      <c r="A15" s="5">
        <v>11</v>
      </c>
      <c r="B15" s="5" t="s">
        <v>62</v>
      </c>
      <c r="C15" s="107" t="s">
        <v>60</v>
      </c>
      <c r="D15" s="5" t="s">
        <v>39</v>
      </c>
      <c r="E15" s="5" t="s">
        <v>46</v>
      </c>
      <c r="F15" s="5"/>
      <c r="G15" s="5" t="s">
        <v>9</v>
      </c>
      <c r="H15" s="5">
        <v>720</v>
      </c>
      <c r="I15" s="5"/>
      <c r="J15" s="5"/>
      <c r="K15" s="5"/>
    </row>
    <row r="16" spans="1:11">
      <c r="A16" s="5">
        <v>12</v>
      </c>
      <c r="B16" s="5" t="s">
        <v>63</v>
      </c>
      <c r="C16" s="107"/>
      <c r="D16" s="5"/>
      <c r="E16" s="5"/>
      <c r="F16" s="5"/>
      <c r="G16" s="5" t="s">
        <v>9</v>
      </c>
      <c r="H16" s="5">
        <v>13</v>
      </c>
      <c r="I16" s="5"/>
      <c r="J16" s="5"/>
      <c r="K16" s="5"/>
    </row>
    <row r="17" spans="1:11">
      <c r="A17" s="5">
        <v>13</v>
      </c>
      <c r="B17" s="5" t="s">
        <v>64</v>
      </c>
      <c r="C17" s="107" t="s">
        <v>60</v>
      </c>
      <c r="D17" s="5" t="s">
        <v>39</v>
      </c>
      <c r="E17" s="5" t="s">
        <v>46</v>
      </c>
      <c r="F17" s="5"/>
      <c r="G17" s="5" t="s">
        <v>9</v>
      </c>
      <c r="H17" s="5">
        <v>503</v>
      </c>
      <c r="I17" s="5"/>
      <c r="J17" s="5"/>
      <c r="K17" s="5"/>
    </row>
    <row r="18" spans="1:11">
      <c r="A18" s="5">
        <v>14</v>
      </c>
      <c r="B18" s="5" t="s">
        <v>65</v>
      </c>
      <c r="C18" s="107" t="s">
        <v>57</v>
      </c>
      <c r="D18" s="5" t="s">
        <v>39</v>
      </c>
      <c r="E18" s="5" t="s">
        <v>58</v>
      </c>
      <c r="F18" s="5"/>
      <c r="G18" s="5" t="s">
        <v>9</v>
      </c>
      <c r="H18" s="5">
        <v>474</v>
      </c>
      <c r="I18" s="5"/>
      <c r="J18" s="5"/>
      <c r="K18" s="5"/>
    </row>
    <row r="19" spans="1:11">
      <c r="A19" s="5">
        <v>15</v>
      </c>
      <c r="B19" s="5" t="s">
        <v>66</v>
      </c>
      <c r="C19" s="107" t="s">
        <v>60</v>
      </c>
      <c r="D19" s="5" t="s">
        <v>54</v>
      </c>
      <c r="E19" s="5" t="s">
        <v>61</v>
      </c>
      <c r="F19" s="5"/>
      <c r="G19" s="5" t="s">
        <v>9</v>
      </c>
      <c r="H19" s="5">
        <v>930</v>
      </c>
      <c r="I19" s="5"/>
      <c r="J19" s="5"/>
      <c r="K19" s="5"/>
    </row>
    <row r="20" spans="1:11">
      <c r="A20" s="5">
        <v>16</v>
      </c>
      <c r="B20" s="5" t="s">
        <v>67</v>
      </c>
      <c r="C20" s="5" t="s">
        <v>68</v>
      </c>
      <c r="D20" s="5" t="s">
        <v>69</v>
      </c>
      <c r="E20" s="5" t="s">
        <v>39</v>
      </c>
      <c r="F20" s="5"/>
      <c r="G20" s="5" t="s">
        <v>9</v>
      </c>
      <c r="H20" s="5">
        <v>3</v>
      </c>
      <c r="I20" s="5"/>
      <c r="J20" s="5"/>
      <c r="K20" s="5"/>
    </row>
    <row r="21" spans="1:11">
      <c r="A21" s="5">
        <v>17</v>
      </c>
      <c r="B21" s="5" t="s">
        <v>70</v>
      </c>
      <c r="C21" s="107" t="s">
        <v>60</v>
      </c>
      <c r="D21" s="5" t="s">
        <v>39</v>
      </c>
      <c r="E21" s="5" t="s">
        <v>46</v>
      </c>
      <c r="F21" s="5"/>
      <c r="G21" s="5" t="s">
        <v>9</v>
      </c>
      <c r="H21" s="5">
        <v>191</v>
      </c>
      <c r="I21" s="5"/>
      <c r="J21" s="5"/>
      <c r="K21" s="5"/>
    </row>
    <row r="22" spans="1:11">
      <c r="A22" s="5">
        <v>18</v>
      </c>
      <c r="B22" s="5" t="s">
        <v>71</v>
      </c>
      <c r="C22" s="102" t="s">
        <v>44</v>
      </c>
      <c r="D22" s="5" t="s">
        <v>45</v>
      </c>
      <c r="E22" s="5" t="s">
        <v>46</v>
      </c>
      <c r="F22" s="5"/>
      <c r="G22" s="5" t="s">
        <v>9</v>
      </c>
      <c r="H22" s="5">
        <v>142</v>
      </c>
      <c r="I22" s="5"/>
      <c r="J22" s="5"/>
      <c r="K22" s="5"/>
    </row>
    <row r="23" spans="1:11">
      <c r="A23" s="5">
        <v>19</v>
      </c>
      <c r="B23" s="5" t="s">
        <v>72</v>
      </c>
      <c r="C23" s="102" t="s">
        <v>48</v>
      </c>
      <c r="D23" s="5" t="s">
        <v>49</v>
      </c>
      <c r="E23" s="5" t="s">
        <v>50</v>
      </c>
      <c r="F23" s="5"/>
      <c r="G23" s="5" t="s">
        <v>9</v>
      </c>
      <c r="H23" s="5">
        <v>1826</v>
      </c>
      <c r="I23" s="5"/>
      <c r="J23" s="5"/>
      <c r="K23" s="5"/>
    </row>
    <row r="24" spans="1:11">
      <c r="A24" s="5"/>
      <c r="B24" s="65" t="s">
        <v>73</v>
      </c>
      <c r="C24" s="5"/>
      <c r="D24" s="5"/>
      <c r="E24" s="5"/>
      <c r="F24" s="5"/>
      <c r="G24" s="5"/>
      <c r="H24" s="65"/>
      <c r="I24" s="65"/>
      <c r="J24" s="65"/>
      <c r="K24" s="5"/>
    </row>
    <row r="25" spans="1:11">
      <c r="A25" s="5">
        <v>20</v>
      </c>
      <c r="B25" s="5" t="s">
        <v>74</v>
      </c>
      <c r="C25" s="107" t="s">
        <v>60</v>
      </c>
      <c r="D25" s="5" t="s">
        <v>39</v>
      </c>
      <c r="E25" s="5" t="s">
        <v>46</v>
      </c>
      <c r="F25" s="5"/>
      <c r="G25" s="5" t="s">
        <v>9</v>
      </c>
      <c r="H25" s="5">
        <v>2314</v>
      </c>
      <c r="I25" s="5"/>
      <c r="J25" s="5"/>
      <c r="K25" s="5"/>
    </row>
    <row r="26" spans="1:11">
      <c r="A26" s="5">
        <v>21</v>
      </c>
      <c r="B26" s="5" t="s">
        <v>75</v>
      </c>
      <c r="C26" s="107" t="s">
        <v>60</v>
      </c>
      <c r="D26" s="5" t="s">
        <v>54</v>
      </c>
      <c r="E26" s="5" t="s">
        <v>61</v>
      </c>
      <c r="F26" s="5"/>
      <c r="G26" s="5" t="s">
        <v>9</v>
      </c>
      <c r="H26" s="5">
        <v>399</v>
      </c>
      <c r="I26" s="5"/>
      <c r="J26" s="5"/>
      <c r="K26" s="5"/>
    </row>
    <row r="27" spans="1:11">
      <c r="A27" s="5">
        <v>22</v>
      </c>
      <c r="B27" s="5" t="s">
        <v>76</v>
      </c>
      <c r="C27" s="107" t="s">
        <v>60</v>
      </c>
      <c r="D27" s="5" t="s">
        <v>54</v>
      </c>
      <c r="E27" s="5" t="s">
        <v>61</v>
      </c>
      <c r="F27" s="5"/>
      <c r="G27" s="5" t="s">
        <v>9</v>
      </c>
      <c r="H27" s="5">
        <v>82</v>
      </c>
      <c r="I27" s="5"/>
      <c r="J27" s="5"/>
      <c r="K27" s="5"/>
    </row>
    <row r="28" spans="1:11">
      <c r="A28" s="5">
        <v>23</v>
      </c>
      <c r="B28" s="5" t="s">
        <v>77</v>
      </c>
      <c r="C28" s="107" t="s">
        <v>60</v>
      </c>
      <c r="D28" s="5" t="s">
        <v>54</v>
      </c>
      <c r="E28" s="5" t="s">
        <v>61</v>
      </c>
      <c r="F28" s="5"/>
      <c r="G28" s="5" t="s">
        <v>9</v>
      </c>
      <c r="H28" s="5">
        <v>237</v>
      </c>
      <c r="I28" s="5"/>
      <c r="J28" s="5"/>
      <c r="K28" s="5"/>
    </row>
    <row r="29" spans="1:11">
      <c r="A29" s="5">
        <v>24</v>
      </c>
      <c r="B29" s="5" t="s">
        <v>78</v>
      </c>
      <c r="C29" s="5"/>
      <c r="D29" s="5" t="s">
        <v>54</v>
      </c>
      <c r="E29" s="5" t="s">
        <v>61</v>
      </c>
      <c r="F29" s="5"/>
      <c r="G29" s="5" t="s">
        <v>9</v>
      </c>
      <c r="H29" s="5">
        <v>67</v>
      </c>
      <c r="I29" s="5"/>
      <c r="J29" s="5"/>
      <c r="K29" s="5"/>
    </row>
    <row r="30" spans="1:11">
      <c r="A30" s="5">
        <v>25</v>
      </c>
      <c r="B30" s="5" t="s">
        <v>79</v>
      </c>
      <c r="C30" s="102" t="s">
        <v>48</v>
      </c>
      <c r="D30" s="5" t="s">
        <v>49</v>
      </c>
      <c r="E30" s="5" t="s">
        <v>50</v>
      </c>
      <c r="F30" s="5"/>
      <c r="G30" s="5" t="s">
        <v>9</v>
      </c>
      <c r="H30" s="5">
        <v>5</v>
      </c>
      <c r="I30" s="5"/>
      <c r="J30" s="5"/>
      <c r="K30" s="5"/>
    </row>
    <row r="31" spans="1:11">
      <c r="A31" s="5">
        <v>26</v>
      </c>
      <c r="B31" s="5" t="s">
        <v>80</v>
      </c>
      <c r="C31" s="107" t="s">
        <v>60</v>
      </c>
      <c r="D31" s="5" t="s">
        <v>54</v>
      </c>
      <c r="E31" s="5" t="s">
        <v>61</v>
      </c>
      <c r="F31" s="5"/>
      <c r="G31" s="5" t="s">
        <v>9</v>
      </c>
      <c r="H31" s="5">
        <v>33</v>
      </c>
      <c r="I31" s="5"/>
      <c r="J31" s="5"/>
      <c r="K31" s="5"/>
    </row>
    <row r="32" spans="1:11">
      <c r="A32" s="5">
        <v>27</v>
      </c>
      <c r="B32" s="5" t="s">
        <v>81</v>
      </c>
      <c r="C32" s="107" t="s">
        <v>60</v>
      </c>
      <c r="D32" s="5" t="s">
        <v>54</v>
      </c>
      <c r="E32" s="5" t="s">
        <v>61</v>
      </c>
      <c r="F32" s="5"/>
      <c r="G32" s="5" t="s">
        <v>9</v>
      </c>
      <c r="H32" s="5">
        <v>10</v>
      </c>
      <c r="I32" s="5"/>
      <c r="J32" s="5"/>
      <c r="K32" s="5"/>
    </row>
    <row r="33" spans="1:11">
      <c r="A33" s="5">
        <v>28</v>
      </c>
      <c r="B33" s="5" t="s">
        <v>82</v>
      </c>
      <c r="C33" s="107" t="s">
        <v>60</v>
      </c>
      <c r="D33" s="5" t="s">
        <v>54</v>
      </c>
      <c r="E33" s="5" t="s">
        <v>61</v>
      </c>
      <c r="F33" s="5"/>
      <c r="G33" s="5" t="s">
        <v>9</v>
      </c>
      <c r="H33" s="5">
        <v>24</v>
      </c>
      <c r="I33" s="5"/>
      <c r="J33" s="5"/>
      <c r="K33" s="5"/>
    </row>
    <row r="34" spans="1:11">
      <c r="A34" s="5">
        <v>29</v>
      </c>
      <c r="B34" s="5" t="s">
        <v>83</v>
      </c>
      <c r="C34" s="102" t="s">
        <v>44</v>
      </c>
      <c r="D34" s="5" t="s">
        <v>45</v>
      </c>
      <c r="E34" s="5" t="s">
        <v>46</v>
      </c>
      <c r="F34" s="5"/>
      <c r="G34" s="5" t="s">
        <v>9</v>
      </c>
      <c r="H34" s="5">
        <v>80</v>
      </c>
      <c r="I34" s="5"/>
      <c r="J34" s="5"/>
      <c r="K34" s="5"/>
    </row>
    <row r="35" spans="1:11">
      <c r="A35" s="5">
        <v>30</v>
      </c>
      <c r="B35" s="5" t="s">
        <v>84</v>
      </c>
      <c r="C35" s="102" t="s">
        <v>48</v>
      </c>
      <c r="D35" s="5" t="s">
        <v>49</v>
      </c>
      <c r="E35" s="5" t="s">
        <v>50</v>
      </c>
      <c r="F35" s="5"/>
      <c r="G35" s="5" t="s">
        <v>9</v>
      </c>
      <c r="H35" s="5">
        <v>175</v>
      </c>
      <c r="I35" s="5"/>
      <c r="J35" s="5"/>
      <c r="K35" s="5"/>
    </row>
    <row r="36" spans="1:11">
      <c r="A36" s="5">
        <v>31</v>
      </c>
      <c r="B36" s="5" t="s">
        <v>85</v>
      </c>
      <c r="C36" s="102" t="s">
        <v>48</v>
      </c>
      <c r="D36" s="5" t="s">
        <v>49</v>
      </c>
      <c r="E36" s="5" t="s">
        <v>50</v>
      </c>
      <c r="F36" s="5"/>
      <c r="G36" s="5" t="s">
        <v>9</v>
      </c>
      <c r="H36" s="5">
        <v>12</v>
      </c>
      <c r="I36" s="5"/>
      <c r="J36" s="5"/>
      <c r="K36" s="5"/>
    </row>
    <row r="37" spans="1:11">
      <c r="A37" s="5">
        <v>32</v>
      </c>
      <c r="B37" s="5" t="s">
        <v>86</v>
      </c>
      <c r="C37" s="102" t="s">
        <v>44</v>
      </c>
      <c r="D37" s="5" t="s">
        <v>45</v>
      </c>
      <c r="E37" s="5" t="s">
        <v>46</v>
      </c>
      <c r="F37" s="5"/>
      <c r="G37" s="5" t="s">
        <v>9</v>
      </c>
      <c r="H37" s="5">
        <v>5</v>
      </c>
      <c r="I37" s="5"/>
      <c r="J37" s="5"/>
      <c r="K37" s="5"/>
    </row>
    <row r="38" spans="1:11">
      <c r="A38" s="5">
        <v>33</v>
      </c>
      <c r="B38" s="5" t="s">
        <v>87</v>
      </c>
      <c r="C38" s="102" t="s">
        <v>48</v>
      </c>
      <c r="D38" s="5" t="s">
        <v>49</v>
      </c>
      <c r="E38" s="5" t="s">
        <v>50</v>
      </c>
      <c r="F38" s="5"/>
      <c r="G38" s="5" t="s">
        <v>9</v>
      </c>
      <c r="H38" s="5">
        <v>262</v>
      </c>
      <c r="I38" s="5"/>
      <c r="J38" s="5"/>
      <c r="K38" s="5"/>
    </row>
    <row r="39" spans="1:11">
      <c r="A39" s="5">
        <v>34</v>
      </c>
      <c r="B39" s="5" t="s">
        <v>88</v>
      </c>
      <c r="C39" s="102" t="s">
        <v>44</v>
      </c>
      <c r="D39" s="5" t="s">
        <v>46</v>
      </c>
      <c r="E39" s="5" t="s">
        <v>45</v>
      </c>
      <c r="F39" s="5"/>
      <c r="G39" s="5" t="s">
        <v>9</v>
      </c>
      <c r="H39" s="5">
        <v>59</v>
      </c>
      <c r="I39" s="5"/>
      <c r="J39" s="5"/>
      <c r="K39" s="5"/>
    </row>
    <row r="40" spans="1:11">
      <c r="A40" s="5">
        <v>35</v>
      </c>
      <c r="B40" s="5" t="s">
        <v>89</v>
      </c>
      <c r="C40" s="107" t="s">
        <v>57</v>
      </c>
      <c r="D40" s="5" t="s">
        <v>39</v>
      </c>
      <c r="E40" s="5" t="s">
        <v>58</v>
      </c>
      <c r="F40" s="5"/>
      <c r="G40" s="5" t="s">
        <v>9</v>
      </c>
      <c r="H40" s="5">
        <v>3</v>
      </c>
      <c r="I40" s="5"/>
      <c r="J40" s="5"/>
      <c r="K40" s="5"/>
    </row>
    <row r="41" spans="1:11">
      <c r="A41" s="5">
        <v>36</v>
      </c>
      <c r="B41" s="5" t="s">
        <v>90</v>
      </c>
      <c r="C41" s="107" t="s">
        <v>60</v>
      </c>
      <c r="D41" s="5" t="s">
        <v>54</v>
      </c>
      <c r="E41" s="5" t="s">
        <v>61</v>
      </c>
      <c r="F41" s="5"/>
      <c r="G41" s="5" t="s">
        <v>9</v>
      </c>
      <c r="H41" s="5">
        <v>8</v>
      </c>
      <c r="I41" s="5"/>
      <c r="J41" s="5"/>
      <c r="K41" s="5"/>
    </row>
    <row r="42" spans="1:11">
      <c r="A42" s="5">
        <v>37</v>
      </c>
      <c r="B42" s="5" t="s">
        <v>91</v>
      </c>
      <c r="C42" s="102" t="s">
        <v>44</v>
      </c>
      <c r="D42" s="5" t="s">
        <v>46</v>
      </c>
      <c r="E42" s="5" t="s">
        <v>45</v>
      </c>
      <c r="F42" s="5"/>
      <c r="G42" s="5" t="s">
        <v>9</v>
      </c>
      <c r="H42" s="5">
        <v>930</v>
      </c>
      <c r="I42" s="5"/>
      <c r="J42" s="5"/>
      <c r="K42" s="5"/>
    </row>
    <row r="43" spans="1:11">
      <c r="A43" s="5">
        <v>38</v>
      </c>
      <c r="B43" s="5" t="s">
        <v>92</v>
      </c>
      <c r="C43" s="107" t="s">
        <v>57</v>
      </c>
      <c r="D43" s="5" t="s">
        <v>39</v>
      </c>
      <c r="E43" s="5" t="s">
        <v>58</v>
      </c>
      <c r="F43" s="5"/>
      <c r="G43" s="5" t="s">
        <v>9</v>
      </c>
      <c r="H43" s="5">
        <v>38</v>
      </c>
      <c r="I43" s="5"/>
      <c r="J43" s="5"/>
      <c r="K43" s="5"/>
    </row>
    <row r="44" spans="1:11">
      <c r="A44" s="5">
        <v>39</v>
      </c>
      <c r="B44" s="5" t="s">
        <v>93</v>
      </c>
      <c r="C44" s="107" t="s">
        <v>60</v>
      </c>
      <c r="D44" s="5" t="s">
        <v>54</v>
      </c>
      <c r="E44" s="5" t="s">
        <v>61</v>
      </c>
      <c r="F44" s="5"/>
      <c r="G44" s="5" t="s">
        <v>9</v>
      </c>
      <c r="H44" s="5">
        <v>388</v>
      </c>
      <c r="I44" s="5"/>
      <c r="J44" s="5"/>
      <c r="K44" s="5"/>
    </row>
    <row r="45" spans="1:11">
      <c r="A45" s="5">
        <v>40</v>
      </c>
      <c r="B45" s="5" t="s">
        <v>94</v>
      </c>
      <c r="C45" s="107" t="s">
        <v>57</v>
      </c>
      <c r="D45" s="5" t="s">
        <v>39</v>
      </c>
      <c r="E45" s="5" t="s">
        <v>58</v>
      </c>
      <c r="F45" s="5"/>
      <c r="G45" s="5" t="s">
        <v>9</v>
      </c>
      <c r="H45" s="5">
        <v>295</v>
      </c>
      <c r="I45" s="5"/>
      <c r="J45" s="5"/>
      <c r="K45" s="5"/>
    </row>
    <row r="46" spans="1:11">
      <c r="A46" s="5">
        <v>41</v>
      </c>
      <c r="B46" s="5" t="s">
        <v>95</v>
      </c>
      <c r="C46" s="107" t="s">
        <v>60</v>
      </c>
      <c r="D46" s="5" t="s">
        <v>54</v>
      </c>
      <c r="E46" s="5" t="s">
        <v>61</v>
      </c>
      <c r="F46" s="5"/>
      <c r="G46" s="5" t="s">
        <v>9</v>
      </c>
      <c r="H46" s="5">
        <v>37</v>
      </c>
      <c r="I46" s="5"/>
      <c r="J46" s="5"/>
      <c r="K46" s="5"/>
    </row>
    <row r="47" spans="1:11">
      <c r="A47" s="5">
        <v>42</v>
      </c>
      <c r="B47" s="5" t="s">
        <v>96</v>
      </c>
      <c r="C47" s="102" t="s">
        <v>44</v>
      </c>
      <c r="D47" s="5" t="s">
        <v>46</v>
      </c>
      <c r="E47" s="5" t="s">
        <v>45</v>
      </c>
      <c r="F47" s="5"/>
      <c r="G47" s="5" t="s">
        <v>9</v>
      </c>
      <c r="H47" s="5">
        <v>4</v>
      </c>
      <c r="I47" s="5"/>
      <c r="J47" s="5"/>
      <c r="K47" s="5"/>
    </row>
    <row r="48" spans="1:11">
      <c r="A48" s="5">
        <v>43</v>
      </c>
      <c r="B48" s="5" t="s">
        <v>97</v>
      </c>
      <c r="C48" s="107" t="s">
        <v>57</v>
      </c>
      <c r="D48" s="5" t="s">
        <v>39</v>
      </c>
      <c r="E48" s="5" t="s">
        <v>58</v>
      </c>
      <c r="F48" s="5"/>
      <c r="G48" s="5" t="s">
        <v>9</v>
      </c>
      <c r="H48" s="5">
        <v>125</v>
      </c>
      <c r="I48" s="5"/>
      <c r="J48" s="5"/>
      <c r="K48" s="5"/>
    </row>
    <row r="49" spans="1:11">
      <c r="A49" s="5">
        <v>44</v>
      </c>
      <c r="B49" s="5" t="s">
        <v>98</v>
      </c>
      <c r="C49" s="107" t="s">
        <v>60</v>
      </c>
      <c r="D49" s="5" t="s">
        <v>54</v>
      </c>
      <c r="E49" s="5" t="s">
        <v>61</v>
      </c>
      <c r="F49" s="5"/>
      <c r="G49" s="5" t="s">
        <v>9</v>
      </c>
      <c r="H49" s="5">
        <v>138</v>
      </c>
      <c r="I49" s="5"/>
      <c r="J49" s="5"/>
      <c r="K49" s="5"/>
    </row>
    <row r="50" spans="1:11">
      <c r="A50" s="5">
        <v>45</v>
      </c>
      <c r="B50" s="5" t="s">
        <v>99</v>
      </c>
      <c r="C50" s="107" t="s">
        <v>57</v>
      </c>
      <c r="D50" s="5" t="s">
        <v>39</v>
      </c>
      <c r="E50" s="5" t="s">
        <v>58</v>
      </c>
      <c r="F50" s="5"/>
      <c r="G50" s="5" t="s">
        <v>9</v>
      </c>
      <c r="H50" s="5">
        <v>49</v>
      </c>
      <c r="I50" s="5"/>
      <c r="J50" s="5"/>
      <c r="K50" s="5"/>
    </row>
    <row r="51" spans="1:11">
      <c r="A51" s="5">
        <v>46</v>
      </c>
      <c r="B51" s="5" t="s">
        <v>100</v>
      </c>
      <c r="C51" s="107" t="s">
        <v>60</v>
      </c>
      <c r="D51" s="5" t="s">
        <v>54</v>
      </c>
      <c r="E51" s="5" t="s">
        <v>61</v>
      </c>
      <c r="F51" s="5"/>
      <c r="G51" s="5" t="s">
        <v>9</v>
      </c>
      <c r="H51" s="5">
        <v>18</v>
      </c>
      <c r="I51" s="5"/>
      <c r="J51" s="5"/>
      <c r="K51" s="5"/>
    </row>
    <row r="52" spans="1:11">
      <c r="A52" s="5">
        <v>47</v>
      </c>
      <c r="B52" s="5" t="s">
        <v>101</v>
      </c>
      <c r="C52" s="102" t="s">
        <v>44</v>
      </c>
      <c r="D52" s="5" t="s">
        <v>46</v>
      </c>
      <c r="E52" s="5" t="s">
        <v>45</v>
      </c>
      <c r="F52" s="5"/>
      <c r="G52" s="5" t="s">
        <v>9</v>
      </c>
      <c r="H52" s="5">
        <v>260</v>
      </c>
      <c r="I52" s="5"/>
      <c r="J52" s="5"/>
      <c r="K52" s="5"/>
    </row>
    <row r="53" spans="1:11">
      <c r="A53" s="5">
        <v>48</v>
      </c>
      <c r="B53" s="5" t="s">
        <v>102</v>
      </c>
      <c r="C53" s="107" t="s">
        <v>57</v>
      </c>
      <c r="D53" s="5" t="s">
        <v>39</v>
      </c>
      <c r="E53" s="5" t="s">
        <v>58</v>
      </c>
      <c r="F53" s="5"/>
      <c r="G53" s="5" t="s">
        <v>9</v>
      </c>
      <c r="H53" s="5">
        <v>42</v>
      </c>
      <c r="I53" s="5"/>
      <c r="J53" s="5"/>
      <c r="K53" s="5"/>
    </row>
    <row r="54" spans="1:11">
      <c r="A54" s="5">
        <v>49</v>
      </c>
      <c r="B54" s="5" t="s">
        <v>103</v>
      </c>
      <c r="C54" s="107" t="s">
        <v>60</v>
      </c>
      <c r="D54" s="5" t="s">
        <v>54</v>
      </c>
      <c r="E54" s="5" t="s">
        <v>61</v>
      </c>
      <c r="F54" s="5"/>
      <c r="G54" s="5" t="s">
        <v>9</v>
      </c>
      <c r="H54" s="5">
        <v>38</v>
      </c>
      <c r="I54" s="5"/>
      <c r="J54" s="5"/>
      <c r="K54" s="5"/>
    </row>
    <row r="55" spans="1:11">
      <c r="A55" s="5">
        <v>50</v>
      </c>
      <c r="B55" s="5" t="s">
        <v>104</v>
      </c>
      <c r="C55" s="107" t="s">
        <v>60</v>
      </c>
      <c r="D55" s="5" t="s">
        <v>54</v>
      </c>
      <c r="E55" s="5" t="s">
        <v>61</v>
      </c>
      <c r="F55" s="5"/>
      <c r="G55" s="5" t="s">
        <v>9</v>
      </c>
      <c r="H55" s="5">
        <v>2056</v>
      </c>
      <c r="I55" s="5"/>
      <c r="J55" s="5"/>
      <c r="K55" s="5"/>
    </row>
    <row r="56" spans="1:11">
      <c r="A56" s="5">
        <v>51</v>
      </c>
      <c r="B56" s="5" t="s">
        <v>105</v>
      </c>
      <c r="C56" s="102" t="s">
        <v>44</v>
      </c>
      <c r="D56" s="5" t="s">
        <v>46</v>
      </c>
      <c r="E56" s="5" t="s">
        <v>45</v>
      </c>
      <c r="F56" s="5"/>
      <c r="G56" s="5" t="s">
        <v>9</v>
      </c>
      <c r="H56" s="5">
        <v>146</v>
      </c>
      <c r="I56" s="5"/>
      <c r="J56" s="5"/>
      <c r="K56" s="5"/>
    </row>
    <row r="57" spans="1:11">
      <c r="A57" s="5">
        <v>52</v>
      </c>
      <c r="B57" s="5" t="s">
        <v>106</v>
      </c>
      <c r="C57" s="107" t="s">
        <v>60</v>
      </c>
      <c r="D57" s="5" t="s">
        <v>54</v>
      </c>
      <c r="E57" s="5" t="s">
        <v>61</v>
      </c>
      <c r="F57" s="5"/>
      <c r="G57" s="5" t="s">
        <v>9</v>
      </c>
      <c r="H57" s="5">
        <v>64</v>
      </c>
      <c r="I57" s="5"/>
      <c r="J57" s="5"/>
      <c r="K57" s="5"/>
    </row>
    <row r="58" spans="1:11">
      <c r="A58" s="5">
        <v>53</v>
      </c>
      <c r="B58" s="5" t="s">
        <v>107</v>
      </c>
      <c r="C58" s="107" t="s">
        <v>60</v>
      </c>
      <c r="D58" s="5" t="s">
        <v>54</v>
      </c>
      <c r="E58" s="5" t="s">
        <v>61</v>
      </c>
      <c r="F58" s="5"/>
      <c r="G58" s="5" t="s">
        <v>9</v>
      </c>
      <c r="H58" s="5">
        <v>34</v>
      </c>
      <c r="I58" s="5"/>
      <c r="J58" s="5"/>
      <c r="K58" s="5"/>
    </row>
    <row r="59" spans="1:11">
      <c r="A59" s="5">
        <v>54</v>
      </c>
      <c r="B59" s="5" t="s">
        <v>108</v>
      </c>
      <c r="C59" s="102" t="s">
        <v>44</v>
      </c>
      <c r="D59" s="5" t="s">
        <v>46</v>
      </c>
      <c r="E59" s="5" t="s">
        <v>45</v>
      </c>
      <c r="F59" s="5"/>
      <c r="G59" s="5" t="s">
        <v>9</v>
      </c>
      <c r="H59" s="5">
        <v>107</v>
      </c>
      <c r="I59" s="5"/>
      <c r="J59" s="5"/>
      <c r="K59" s="5"/>
    </row>
    <row r="60" spans="1:11">
      <c r="A60" s="5">
        <v>55</v>
      </c>
      <c r="B60" s="5" t="s">
        <v>109</v>
      </c>
      <c r="C60" s="107" t="s">
        <v>60</v>
      </c>
      <c r="D60" s="5" t="s">
        <v>54</v>
      </c>
      <c r="E60" s="5" t="s">
        <v>61</v>
      </c>
      <c r="F60" s="5"/>
      <c r="G60" s="5" t="s">
        <v>9</v>
      </c>
      <c r="H60" s="5">
        <v>10</v>
      </c>
      <c r="I60" s="5"/>
      <c r="J60" s="5"/>
      <c r="K60" s="5"/>
    </row>
    <row r="61" spans="1:11">
      <c r="A61" s="5">
        <v>56</v>
      </c>
      <c r="B61" s="5" t="s">
        <v>110</v>
      </c>
      <c r="C61" s="107" t="s">
        <v>60</v>
      </c>
      <c r="D61" s="5" t="s">
        <v>54</v>
      </c>
      <c r="E61" s="5" t="s">
        <v>61</v>
      </c>
      <c r="F61" s="5"/>
      <c r="G61" s="5" t="s">
        <v>9</v>
      </c>
      <c r="H61" s="5">
        <v>283</v>
      </c>
      <c r="I61" s="5"/>
      <c r="J61" s="5"/>
      <c r="K61" s="5"/>
    </row>
    <row r="62" spans="1:11">
      <c r="A62" s="5">
        <v>57</v>
      </c>
      <c r="B62" s="5" t="s">
        <v>111</v>
      </c>
      <c r="C62" s="102" t="s">
        <v>44</v>
      </c>
      <c r="D62" s="5" t="s">
        <v>46</v>
      </c>
      <c r="E62" s="5" t="s">
        <v>45</v>
      </c>
      <c r="F62" s="5"/>
      <c r="G62" s="5" t="s">
        <v>9</v>
      </c>
      <c r="H62" s="5">
        <v>12</v>
      </c>
      <c r="I62" s="5"/>
      <c r="J62" s="5"/>
      <c r="K62" s="5"/>
    </row>
    <row r="63" spans="1:11">
      <c r="A63" s="5">
        <v>58</v>
      </c>
      <c r="B63" s="5" t="s">
        <v>112</v>
      </c>
      <c r="C63" s="102" t="s">
        <v>44</v>
      </c>
      <c r="D63" s="5" t="s">
        <v>46</v>
      </c>
      <c r="E63" s="5" t="s">
        <v>45</v>
      </c>
      <c r="F63" s="5"/>
      <c r="G63" s="5" t="s">
        <v>9</v>
      </c>
      <c r="H63" s="5">
        <v>17</v>
      </c>
      <c r="I63" s="5"/>
      <c r="J63" s="5"/>
      <c r="K63" s="5"/>
    </row>
    <row r="64" spans="1:11">
      <c r="A64" s="5">
        <v>59</v>
      </c>
      <c r="B64" s="5" t="s">
        <v>113</v>
      </c>
      <c r="C64" s="102" t="s">
        <v>44</v>
      </c>
      <c r="D64" s="5" t="s">
        <v>46</v>
      </c>
      <c r="E64" s="5" t="s">
        <v>45</v>
      </c>
      <c r="F64" s="5"/>
      <c r="G64" s="5" t="s">
        <v>9</v>
      </c>
      <c r="H64" s="5">
        <v>8</v>
      </c>
      <c r="I64" s="5"/>
      <c r="J64" s="5"/>
      <c r="K64" s="5"/>
    </row>
    <row r="65" spans="1:11">
      <c r="A65" s="5">
        <v>60</v>
      </c>
      <c r="B65" s="5" t="s">
        <v>114</v>
      </c>
      <c r="C65" s="102" t="s">
        <v>44</v>
      </c>
      <c r="D65" s="5" t="s">
        <v>46</v>
      </c>
      <c r="E65" s="5" t="s">
        <v>45</v>
      </c>
      <c r="F65" s="5"/>
      <c r="G65" s="5" t="s">
        <v>9</v>
      </c>
      <c r="H65" s="5">
        <v>78</v>
      </c>
      <c r="I65" s="5"/>
      <c r="J65" s="5"/>
      <c r="K65" s="5"/>
    </row>
    <row r="66" spans="1:11">
      <c r="A66" s="5">
        <v>61</v>
      </c>
      <c r="B66" s="5" t="s">
        <v>115</v>
      </c>
      <c r="C66" s="102" t="s">
        <v>44</v>
      </c>
      <c r="D66" s="5" t="s">
        <v>46</v>
      </c>
      <c r="E66" s="5" t="s">
        <v>45</v>
      </c>
      <c r="F66" s="5"/>
      <c r="G66" s="5" t="s">
        <v>9</v>
      </c>
      <c r="H66" s="5">
        <v>380</v>
      </c>
      <c r="I66" s="5"/>
      <c r="J66" s="5"/>
      <c r="K66" s="5"/>
    </row>
    <row r="67" spans="1:11">
      <c r="A67" s="5">
        <v>62</v>
      </c>
      <c r="B67" s="5" t="s">
        <v>116</v>
      </c>
      <c r="C67" s="102" t="s">
        <v>44</v>
      </c>
      <c r="D67" s="5" t="s">
        <v>46</v>
      </c>
      <c r="E67" s="5" t="s">
        <v>45</v>
      </c>
      <c r="F67" s="5"/>
      <c r="G67" s="5" t="s">
        <v>9</v>
      </c>
      <c r="H67" s="5">
        <v>18</v>
      </c>
      <c r="I67" s="5"/>
      <c r="J67" s="5"/>
      <c r="K67" s="5"/>
    </row>
    <row r="68" spans="1:11">
      <c r="A68" s="5">
        <v>63</v>
      </c>
      <c r="B68" s="5" t="s">
        <v>117</v>
      </c>
      <c r="C68" s="102" t="s">
        <v>44</v>
      </c>
      <c r="D68" s="5" t="s">
        <v>46</v>
      </c>
      <c r="E68" s="5" t="s">
        <v>45</v>
      </c>
      <c r="F68" s="5"/>
      <c r="G68" s="5" t="s">
        <v>9</v>
      </c>
      <c r="H68" s="5">
        <v>30</v>
      </c>
      <c r="I68" s="5"/>
      <c r="J68" s="5"/>
      <c r="K68" s="5"/>
    </row>
    <row r="69" spans="1:11">
      <c r="A69" s="5">
        <v>64</v>
      </c>
      <c r="B69" s="5" t="s">
        <v>118</v>
      </c>
      <c r="C69" s="102" t="s">
        <v>44</v>
      </c>
      <c r="D69" s="5" t="s">
        <v>46</v>
      </c>
      <c r="E69" s="5" t="s">
        <v>45</v>
      </c>
      <c r="F69" s="5"/>
      <c r="G69" s="5" t="s">
        <v>9</v>
      </c>
      <c r="H69" s="5">
        <v>216</v>
      </c>
      <c r="I69" s="5"/>
      <c r="J69" s="5"/>
      <c r="K69" s="5"/>
    </row>
    <row r="70" spans="1:11">
      <c r="A70" s="5">
        <v>65</v>
      </c>
      <c r="B70" s="5" t="s">
        <v>119</v>
      </c>
      <c r="C70" s="102" t="s">
        <v>44</v>
      </c>
      <c r="D70" s="5" t="s">
        <v>46</v>
      </c>
      <c r="E70" s="5" t="s">
        <v>45</v>
      </c>
      <c r="F70" s="5"/>
      <c r="G70" s="5" t="s">
        <v>9</v>
      </c>
      <c r="H70" s="5">
        <v>62</v>
      </c>
      <c r="I70" s="5"/>
      <c r="J70" s="5"/>
      <c r="K70" s="5"/>
    </row>
    <row r="71" spans="1:11">
      <c r="A71" s="5">
        <v>66</v>
      </c>
      <c r="B71" s="5" t="s">
        <v>120</v>
      </c>
      <c r="C71" s="107" t="s">
        <v>57</v>
      </c>
      <c r="D71" s="5" t="s">
        <v>39</v>
      </c>
      <c r="E71" s="5" t="s">
        <v>58</v>
      </c>
      <c r="F71" s="5"/>
      <c r="G71" s="5" t="s">
        <v>9</v>
      </c>
      <c r="H71" s="5">
        <v>14</v>
      </c>
      <c r="I71" s="5"/>
      <c r="J71" s="5"/>
      <c r="K71" s="5"/>
    </row>
    <row r="72" spans="1:11">
      <c r="A72" s="5">
        <v>67</v>
      </c>
      <c r="B72" s="5" t="s">
        <v>121</v>
      </c>
      <c r="C72" s="107" t="s">
        <v>60</v>
      </c>
      <c r="D72" s="5" t="s">
        <v>54</v>
      </c>
      <c r="E72" s="5" t="s">
        <v>61</v>
      </c>
      <c r="F72" s="5"/>
      <c r="G72" s="5" t="s">
        <v>9</v>
      </c>
      <c r="H72" s="5">
        <v>100</v>
      </c>
      <c r="I72" s="5"/>
      <c r="J72" s="5"/>
      <c r="K72" s="5"/>
    </row>
    <row r="73" spans="1:11">
      <c r="A73" s="5">
        <v>68</v>
      </c>
      <c r="B73" s="5" t="s">
        <v>122</v>
      </c>
      <c r="C73" s="107" t="s">
        <v>60</v>
      </c>
      <c r="D73" s="5" t="s">
        <v>54</v>
      </c>
      <c r="E73" s="5" t="s">
        <v>61</v>
      </c>
      <c r="F73" s="5"/>
      <c r="G73" s="5" t="s">
        <v>9</v>
      </c>
      <c r="H73" s="5">
        <v>101</v>
      </c>
      <c r="I73" s="5"/>
      <c r="J73" s="5"/>
      <c r="K73" s="5"/>
    </row>
    <row r="74" spans="1:11">
      <c r="A74" s="5">
        <v>69</v>
      </c>
      <c r="B74" s="5" t="s">
        <v>123</v>
      </c>
      <c r="C74" s="107" t="s">
        <v>60</v>
      </c>
      <c r="D74" s="5" t="s">
        <v>54</v>
      </c>
      <c r="E74" s="5" t="s">
        <v>61</v>
      </c>
      <c r="F74" s="5"/>
      <c r="G74" s="5" t="s">
        <v>9</v>
      </c>
      <c r="H74" s="5">
        <v>8</v>
      </c>
      <c r="I74" s="5"/>
      <c r="J74" s="5"/>
      <c r="K74" s="5"/>
    </row>
    <row r="75" spans="1:11">
      <c r="A75" s="5">
        <v>70</v>
      </c>
      <c r="B75" s="5" t="s">
        <v>124</v>
      </c>
      <c r="C75" s="102" t="s">
        <v>44</v>
      </c>
      <c r="D75" s="5" t="s">
        <v>46</v>
      </c>
      <c r="E75" s="5" t="s">
        <v>45</v>
      </c>
      <c r="F75" s="5"/>
      <c r="G75" s="5" t="s">
        <v>9</v>
      </c>
      <c r="H75" s="5">
        <v>51</v>
      </c>
      <c r="I75" s="5"/>
      <c r="J75" s="5"/>
      <c r="K75" s="5"/>
    </row>
    <row r="76" spans="1:11">
      <c r="A76" s="5">
        <v>71</v>
      </c>
      <c r="B76" s="5" t="s">
        <v>125</v>
      </c>
      <c r="C76" s="107" t="s">
        <v>57</v>
      </c>
      <c r="D76" s="5" t="s">
        <v>39</v>
      </c>
      <c r="E76" s="5" t="s">
        <v>58</v>
      </c>
      <c r="F76" s="5"/>
      <c r="G76" s="5" t="s">
        <v>9</v>
      </c>
      <c r="H76" s="5">
        <v>351</v>
      </c>
      <c r="I76" s="5"/>
      <c r="J76" s="5"/>
      <c r="K76" s="5"/>
    </row>
    <row r="77" spans="1:11">
      <c r="A77" s="5">
        <v>72</v>
      </c>
      <c r="B77" s="5" t="s">
        <v>126</v>
      </c>
      <c r="C77" s="102" t="s">
        <v>44</v>
      </c>
      <c r="D77" s="5" t="s">
        <v>46</v>
      </c>
      <c r="E77" s="5" t="s">
        <v>45</v>
      </c>
      <c r="F77" s="5"/>
      <c r="G77" s="5" t="s">
        <v>9</v>
      </c>
      <c r="H77" s="5">
        <v>21</v>
      </c>
      <c r="I77" s="5"/>
      <c r="J77" s="5"/>
      <c r="K77" s="5"/>
    </row>
    <row r="78" spans="1:11">
      <c r="A78" s="5">
        <v>73</v>
      </c>
      <c r="B78" s="5" t="s">
        <v>127</v>
      </c>
      <c r="C78" s="102" t="s">
        <v>44</v>
      </c>
      <c r="D78" s="5" t="s">
        <v>46</v>
      </c>
      <c r="E78" s="5" t="s">
        <v>45</v>
      </c>
      <c r="F78" s="5"/>
      <c r="G78" s="5" t="s">
        <v>9</v>
      </c>
      <c r="H78" s="5">
        <v>99</v>
      </c>
      <c r="I78" s="5"/>
      <c r="J78" s="5"/>
      <c r="K78" s="5"/>
    </row>
    <row r="79" spans="1:11">
      <c r="A79" s="5">
        <v>74</v>
      </c>
      <c r="B79" s="5" t="s">
        <v>128</v>
      </c>
      <c r="C79" s="102" t="s">
        <v>44</v>
      </c>
      <c r="D79" s="5" t="s">
        <v>46</v>
      </c>
      <c r="E79" s="5" t="s">
        <v>45</v>
      </c>
      <c r="F79" s="5"/>
      <c r="G79" s="5" t="s">
        <v>9</v>
      </c>
      <c r="H79" s="5">
        <v>45</v>
      </c>
      <c r="I79" s="5"/>
      <c r="J79" s="5"/>
      <c r="K79" s="5"/>
    </row>
    <row r="80" spans="1:11">
      <c r="A80" s="5">
        <v>75</v>
      </c>
      <c r="B80" s="5" t="s">
        <v>129</v>
      </c>
      <c r="C80" s="102" t="s">
        <v>44</v>
      </c>
      <c r="D80" s="5" t="s">
        <v>46</v>
      </c>
      <c r="E80" s="5" t="s">
        <v>45</v>
      </c>
      <c r="F80" s="5"/>
      <c r="G80" s="5" t="s">
        <v>9</v>
      </c>
      <c r="H80" s="5">
        <v>7</v>
      </c>
      <c r="I80" s="5"/>
      <c r="J80" s="5"/>
      <c r="K80" s="5"/>
    </row>
    <row r="81" spans="1:11">
      <c r="A81" s="5">
        <v>76</v>
      </c>
      <c r="B81" s="5" t="s">
        <v>130</v>
      </c>
      <c r="C81" s="102" t="s">
        <v>44</v>
      </c>
      <c r="D81" s="5" t="s">
        <v>46</v>
      </c>
      <c r="E81" s="5" t="s">
        <v>45</v>
      </c>
      <c r="F81" s="5"/>
      <c r="G81" s="5" t="s">
        <v>9</v>
      </c>
      <c r="H81" s="5">
        <v>19</v>
      </c>
      <c r="I81" s="5"/>
      <c r="J81" s="5"/>
      <c r="K81" s="5"/>
    </row>
    <row r="82" spans="1:11">
      <c r="A82" s="5">
        <v>77</v>
      </c>
      <c r="B82" s="5" t="s">
        <v>131</v>
      </c>
      <c r="C82" s="102" t="s">
        <v>44</v>
      </c>
      <c r="D82" s="5" t="s">
        <v>46</v>
      </c>
      <c r="E82" s="5" t="s">
        <v>45</v>
      </c>
      <c r="F82" s="5"/>
      <c r="G82" s="5" t="s">
        <v>9</v>
      </c>
      <c r="H82" s="5">
        <v>82</v>
      </c>
      <c r="I82" s="5"/>
      <c r="J82" s="5"/>
      <c r="K82" s="5"/>
    </row>
    <row r="83" spans="1:11">
      <c r="A83" s="5">
        <v>78</v>
      </c>
      <c r="B83" s="5" t="s">
        <v>132</v>
      </c>
      <c r="C83" s="107" t="s">
        <v>57</v>
      </c>
      <c r="D83" s="5" t="s">
        <v>39</v>
      </c>
      <c r="E83" s="5" t="s">
        <v>58</v>
      </c>
      <c r="F83" s="5"/>
      <c r="G83" s="5" t="s">
        <v>9</v>
      </c>
      <c r="H83" s="5">
        <v>39</v>
      </c>
      <c r="I83" s="5"/>
      <c r="J83" s="5"/>
      <c r="K83" s="5"/>
    </row>
    <row r="84" spans="1:11">
      <c r="A84" s="5">
        <v>79</v>
      </c>
      <c r="B84" s="5" t="s">
        <v>133</v>
      </c>
      <c r="C84" s="107" t="s">
        <v>60</v>
      </c>
      <c r="D84" s="5" t="s">
        <v>54</v>
      </c>
      <c r="E84" s="5" t="s">
        <v>61</v>
      </c>
      <c r="F84" s="5"/>
      <c r="G84" s="5" t="s">
        <v>9</v>
      </c>
      <c r="H84" s="5">
        <v>65</v>
      </c>
      <c r="I84" s="5"/>
      <c r="J84" s="5"/>
      <c r="K84" s="5"/>
    </row>
    <row r="85" spans="1:11">
      <c r="A85" s="5"/>
      <c r="B85" s="110" t="s">
        <v>134</v>
      </c>
      <c r="C85" s="5"/>
      <c r="D85" s="5"/>
      <c r="E85" s="5"/>
      <c r="F85" s="5"/>
      <c r="G85" s="5"/>
      <c r="H85" s="110"/>
      <c r="I85" s="110"/>
      <c r="J85" s="110"/>
      <c r="K85" s="5"/>
    </row>
    <row r="86" spans="1:11">
      <c r="A86" s="5">
        <v>80</v>
      </c>
      <c r="B86" s="5" t="s">
        <v>135</v>
      </c>
      <c r="C86" s="5"/>
      <c r="D86" s="5" t="s">
        <v>49</v>
      </c>
      <c r="E86" s="5" t="s">
        <v>50</v>
      </c>
      <c r="F86" s="102" t="s">
        <v>44</v>
      </c>
      <c r="G86" s="5" t="s">
        <v>9</v>
      </c>
      <c r="H86" s="5">
        <v>151</v>
      </c>
      <c r="I86" s="5"/>
      <c r="J86" s="5"/>
      <c r="K86" s="5"/>
    </row>
    <row r="87" spans="1:11">
      <c r="A87" s="5">
        <v>81</v>
      </c>
      <c r="B87" s="5" t="s">
        <v>136</v>
      </c>
      <c r="C87" s="5"/>
      <c r="D87" s="5" t="s">
        <v>50</v>
      </c>
      <c r="E87" s="5" t="s">
        <v>137</v>
      </c>
      <c r="F87" s="5" t="s">
        <v>48</v>
      </c>
      <c r="G87" s="5" t="s">
        <v>9</v>
      </c>
      <c r="H87" s="5">
        <v>257</v>
      </c>
      <c r="I87" s="5"/>
      <c r="J87" s="5"/>
      <c r="K87" s="5"/>
    </row>
    <row r="88" spans="1:11">
      <c r="A88" s="5">
        <v>82</v>
      </c>
      <c r="B88" s="5" t="s">
        <v>138</v>
      </c>
      <c r="C88" s="5"/>
      <c r="D88" s="5" t="s">
        <v>50</v>
      </c>
      <c r="E88" s="5" t="s">
        <v>137</v>
      </c>
      <c r="F88" s="5" t="s">
        <v>48</v>
      </c>
      <c r="G88" s="5" t="s">
        <v>9</v>
      </c>
      <c r="H88" s="5">
        <v>85</v>
      </c>
      <c r="I88" s="5"/>
      <c r="J88" s="5"/>
      <c r="K88" s="5"/>
    </row>
    <row r="89" spans="1:11">
      <c r="A89" s="5">
        <v>83</v>
      </c>
      <c r="B89" s="5" t="s">
        <v>139</v>
      </c>
      <c r="C89" s="5"/>
      <c r="D89" s="5" t="s">
        <v>45</v>
      </c>
      <c r="E89" s="5" t="s">
        <v>49</v>
      </c>
      <c r="F89" s="5" t="s">
        <v>60</v>
      </c>
      <c r="G89" s="5" t="s">
        <v>9</v>
      </c>
      <c r="H89" s="5">
        <v>22</v>
      </c>
      <c r="I89" s="5"/>
      <c r="J89" s="5"/>
      <c r="K89" s="5"/>
    </row>
    <row r="90" spans="1:11">
      <c r="A90" s="5">
        <v>84</v>
      </c>
      <c r="B90" s="5" t="s">
        <v>140</v>
      </c>
      <c r="C90" s="5"/>
      <c r="D90" s="5" t="s">
        <v>49</v>
      </c>
      <c r="E90" s="5" t="s">
        <v>50</v>
      </c>
      <c r="F90" s="102" t="s">
        <v>44</v>
      </c>
      <c r="G90" s="5" t="s">
        <v>9</v>
      </c>
      <c r="H90" s="5">
        <v>102</v>
      </c>
      <c r="I90" s="5"/>
      <c r="J90" s="5"/>
      <c r="K90" s="5"/>
    </row>
    <row r="91" spans="1:11">
      <c r="A91" s="5">
        <v>85</v>
      </c>
      <c r="B91" s="5" t="s">
        <v>141</v>
      </c>
      <c r="C91" s="5"/>
      <c r="D91" s="5" t="s">
        <v>50</v>
      </c>
      <c r="E91" s="5" t="s">
        <v>137</v>
      </c>
      <c r="F91" s="5" t="s">
        <v>48</v>
      </c>
      <c r="G91" s="5" t="s">
        <v>9</v>
      </c>
      <c r="H91" s="5">
        <v>50</v>
      </c>
      <c r="I91" s="5"/>
      <c r="J91" s="5"/>
      <c r="K91" s="5"/>
    </row>
    <row r="92" spans="1:11">
      <c r="A92" s="5">
        <v>86</v>
      </c>
      <c r="B92" s="5" t="s">
        <v>142</v>
      </c>
      <c r="C92" s="5"/>
      <c r="D92" s="5" t="s">
        <v>50</v>
      </c>
      <c r="E92" s="5" t="s">
        <v>137</v>
      </c>
      <c r="F92" s="5" t="s">
        <v>48</v>
      </c>
      <c r="G92" s="5" t="s">
        <v>9</v>
      </c>
      <c r="H92" s="5">
        <v>46</v>
      </c>
      <c r="I92" s="5"/>
      <c r="J92" s="5"/>
      <c r="K92" s="5"/>
    </row>
    <row r="93" spans="1:11">
      <c r="A93" s="5"/>
      <c r="B93" s="110" t="s">
        <v>143</v>
      </c>
      <c r="C93" s="5"/>
      <c r="D93" s="5"/>
      <c r="E93" s="5"/>
      <c r="F93" s="5"/>
      <c r="G93" s="5"/>
      <c r="H93" s="7"/>
      <c r="I93" s="7"/>
      <c r="J93" s="7"/>
      <c r="K93" s="5"/>
    </row>
    <row r="94" spans="1:11">
      <c r="A94" s="5">
        <v>87</v>
      </c>
      <c r="B94" s="5" t="s">
        <v>144</v>
      </c>
      <c r="C94" s="5"/>
      <c r="D94" s="5" t="s">
        <v>50</v>
      </c>
      <c r="E94" s="5" t="s">
        <v>145</v>
      </c>
      <c r="F94" s="5" t="s">
        <v>48</v>
      </c>
      <c r="G94" s="5" t="s">
        <v>9</v>
      </c>
      <c r="H94" s="5">
        <v>5</v>
      </c>
      <c r="I94" s="5"/>
      <c r="J94" s="5"/>
      <c r="K94" s="5"/>
    </row>
    <row r="95" spans="1:11">
      <c r="A95" s="5">
        <v>88</v>
      </c>
      <c r="B95" s="5" t="s">
        <v>146</v>
      </c>
      <c r="C95" s="5"/>
      <c r="D95" s="5" t="s">
        <v>49</v>
      </c>
      <c r="E95" s="5" t="s">
        <v>50</v>
      </c>
      <c r="F95" s="102" t="s">
        <v>44</v>
      </c>
      <c r="G95" s="5" t="s">
        <v>9</v>
      </c>
      <c r="H95" s="5">
        <v>236</v>
      </c>
      <c r="I95" s="5"/>
      <c r="J95" s="5"/>
      <c r="K95" s="5"/>
    </row>
    <row r="96" spans="1:11">
      <c r="A96" s="5">
        <v>89</v>
      </c>
      <c r="B96" s="5" t="s">
        <v>147</v>
      </c>
      <c r="C96" s="5"/>
      <c r="D96" s="5" t="s">
        <v>50</v>
      </c>
      <c r="E96" s="5" t="s">
        <v>145</v>
      </c>
      <c r="F96" s="5" t="s">
        <v>48</v>
      </c>
      <c r="G96" s="5" t="s">
        <v>9</v>
      </c>
      <c r="H96" s="5">
        <v>1142</v>
      </c>
      <c r="I96" s="5"/>
      <c r="J96" s="5"/>
      <c r="K96" s="5"/>
    </row>
    <row r="97" spans="1:11">
      <c r="A97" s="5">
        <v>90</v>
      </c>
      <c r="B97" s="5" t="s">
        <v>148</v>
      </c>
      <c r="C97" s="5"/>
      <c r="D97" s="5" t="s">
        <v>50</v>
      </c>
      <c r="E97" s="5" t="s">
        <v>145</v>
      </c>
      <c r="F97" s="5" t="s">
        <v>48</v>
      </c>
      <c r="G97" s="5" t="s">
        <v>9</v>
      </c>
      <c r="H97" s="5">
        <v>146</v>
      </c>
      <c r="I97" s="5"/>
      <c r="J97" s="5"/>
      <c r="K97" s="5"/>
    </row>
    <row r="98" spans="1:11">
      <c r="A98" s="5">
        <v>91</v>
      </c>
      <c r="B98" s="5" t="s">
        <v>149</v>
      </c>
      <c r="C98" s="5"/>
      <c r="D98" s="5" t="s">
        <v>50</v>
      </c>
      <c r="E98" s="5" t="s">
        <v>137</v>
      </c>
      <c r="F98" s="5" t="s">
        <v>48</v>
      </c>
      <c r="G98" s="5" t="s">
        <v>9</v>
      </c>
      <c r="H98" s="5">
        <v>193</v>
      </c>
      <c r="I98" s="5"/>
      <c r="J98" s="5"/>
      <c r="K98" s="5"/>
    </row>
    <row r="99" spans="1:11">
      <c r="A99" s="5">
        <v>92</v>
      </c>
      <c r="B99" s="5" t="s">
        <v>150</v>
      </c>
      <c r="C99" s="5"/>
      <c r="D99" s="5" t="s">
        <v>49</v>
      </c>
      <c r="E99" s="5" t="s">
        <v>50</v>
      </c>
      <c r="F99" s="102" t="s">
        <v>44</v>
      </c>
      <c r="G99" s="5" t="s">
        <v>9</v>
      </c>
      <c r="H99" s="5">
        <v>23</v>
      </c>
      <c r="I99" s="5"/>
      <c r="J99" s="5"/>
      <c r="K99" s="5"/>
    </row>
    <row r="100" spans="1:11">
      <c r="A100" s="5">
        <v>93</v>
      </c>
      <c r="B100" s="5" t="s">
        <v>151</v>
      </c>
      <c r="C100" s="5"/>
      <c r="D100" s="5" t="s">
        <v>50</v>
      </c>
      <c r="E100" s="5" t="s">
        <v>137</v>
      </c>
      <c r="F100" s="5" t="s">
        <v>48</v>
      </c>
      <c r="G100" s="5" t="s">
        <v>9</v>
      </c>
      <c r="H100" s="5">
        <v>227</v>
      </c>
      <c r="I100" s="5"/>
      <c r="J100" s="5"/>
      <c r="K100" s="5"/>
    </row>
    <row r="101" spans="1:11">
      <c r="A101" s="5">
        <v>94</v>
      </c>
      <c r="B101" s="5" t="s">
        <v>152</v>
      </c>
      <c r="C101" s="5"/>
      <c r="D101" s="5" t="s">
        <v>50</v>
      </c>
      <c r="E101" s="5" t="s">
        <v>137</v>
      </c>
      <c r="F101" s="5" t="s">
        <v>48</v>
      </c>
      <c r="G101" s="5" t="s">
        <v>9</v>
      </c>
      <c r="H101" s="5">
        <v>69</v>
      </c>
      <c r="I101" s="5"/>
      <c r="J101" s="5"/>
      <c r="K101" s="5"/>
    </row>
    <row r="102" spans="1:11">
      <c r="A102" s="5">
        <v>95</v>
      </c>
      <c r="B102" s="5" t="s">
        <v>153</v>
      </c>
      <c r="C102" s="5"/>
      <c r="D102" s="5" t="s">
        <v>50</v>
      </c>
      <c r="E102" s="5" t="s">
        <v>145</v>
      </c>
      <c r="F102" s="5" t="s">
        <v>48</v>
      </c>
      <c r="G102" s="5" t="s">
        <v>9</v>
      </c>
      <c r="H102" s="5">
        <v>267</v>
      </c>
      <c r="I102" s="5"/>
      <c r="J102" s="5"/>
      <c r="K102" s="5"/>
    </row>
    <row r="103" spans="1:11">
      <c r="A103" s="5">
        <v>96</v>
      </c>
      <c r="B103" s="5" t="s">
        <v>154</v>
      </c>
      <c r="C103" s="5"/>
      <c r="D103" s="5" t="s">
        <v>50</v>
      </c>
      <c r="E103" s="5" t="s">
        <v>137</v>
      </c>
      <c r="F103" s="5" t="s">
        <v>48</v>
      </c>
      <c r="G103" s="5" t="s">
        <v>9</v>
      </c>
      <c r="H103" s="5">
        <v>22</v>
      </c>
      <c r="I103" s="5"/>
      <c r="J103" s="5"/>
      <c r="K103" s="5"/>
    </row>
    <row r="104" spans="1:11">
      <c r="A104" s="5">
        <v>97</v>
      </c>
      <c r="B104" s="5" t="s">
        <v>155</v>
      </c>
      <c r="C104" s="5"/>
      <c r="D104" s="5" t="s">
        <v>50</v>
      </c>
      <c r="E104" s="5" t="s">
        <v>145</v>
      </c>
      <c r="F104" s="5" t="s">
        <v>48</v>
      </c>
      <c r="G104" s="5" t="s">
        <v>9</v>
      </c>
      <c r="H104" s="5">
        <v>285</v>
      </c>
      <c r="I104" s="5"/>
      <c r="J104" s="5"/>
      <c r="K104" s="5"/>
    </row>
    <row r="105" spans="1:11">
      <c r="A105" s="5">
        <v>98</v>
      </c>
      <c r="B105" s="5" t="s">
        <v>156</v>
      </c>
      <c r="C105" s="5"/>
      <c r="D105" s="5" t="s">
        <v>50</v>
      </c>
      <c r="E105" s="5" t="s">
        <v>145</v>
      </c>
      <c r="F105" s="5" t="s">
        <v>48</v>
      </c>
      <c r="G105" s="5" t="s">
        <v>9</v>
      </c>
      <c r="H105" s="5">
        <v>284</v>
      </c>
      <c r="I105" s="5"/>
      <c r="J105" s="5"/>
      <c r="K105" s="5"/>
    </row>
    <row r="106" spans="1:11">
      <c r="A106" s="5">
        <v>99</v>
      </c>
      <c r="B106" s="5" t="s">
        <v>157</v>
      </c>
      <c r="C106" s="5"/>
      <c r="D106" s="5" t="s">
        <v>50</v>
      </c>
      <c r="E106" s="5" t="s">
        <v>137</v>
      </c>
      <c r="F106" s="5" t="s">
        <v>48</v>
      </c>
      <c r="G106" s="5" t="s">
        <v>9</v>
      </c>
      <c r="H106" s="5">
        <v>10</v>
      </c>
      <c r="I106" s="5"/>
      <c r="J106" s="5"/>
      <c r="K106" s="5"/>
    </row>
    <row r="107" spans="1:11">
      <c r="A107" s="5">
        <v>100</v>
      </c>
      <c r="B107" s="5" t="s">
        <v>158</v>
      </c>
      <c r="C107" s="5"/>
      <c r="D107" s="5" t="s">
        <v>50</v>
      </c>
      <c r="E107" s="5" t="s">
        <v>137</v>
      </c>
      <c r="F107" s="5" t="s">
        <v>48</v>
      </c>
      <c r="G107" s="5" t="s">
        <v>9</v>
      </c>
      <c r="H107" s="5">
        <v>90</v>
      </c>
      <c r="I107" s="5"/>
      <c r="J107" s="5"/>
      <c r="K107" s="5"/>
    </row>
    <row r="108" spans="1:11">
      <c r="A108" s="5">
        <v>101</v>
      </c>
      <c r="B108" s="5" t="s">
        <v>159</v>
      </c>
      <c r="C108" s="5"/>
      <c r="D108" s="5" t="s">
        <v>50</v>
      </c>
      <c r="E108" s="5" t="s">
        <v>137</v>
      </c>
      <c r="F108" s="5" t="s">
        <v>48</v>
      </c>
      <c r="G108" s="5" t="s">
        <v>9</v>
      </c>
      <c r="H108" s="5">
        <v>5</v>
      </c>
      <c r="I108" s="5"/>
      <c r="J108" s="5"/>
      <c r="K108" s="5"/>
    </row>
    <row r="109" spans="1:11">
      <c r="A109" s="5">
        <v>102</v>
      </c>
      <c r="B109" s="5" t="s">
        <v>160</v>
      </c>
      <c r="C109" s="5"/>
      <c r="D109" s="5" t="s">
        <v>50</v>
      </c>
      <c r="E109" s="5" t="s">
        <v>137</v>
      </c>
      <c r="F109" s="5" t="s">
        <v>48</v>
      </c>
      <c r="G109" s="5" t="s">
        <v>9</v>
      </c>
      <c r="H109" s="5">
        <v>177</v>
      </c>
      <c r="I109" s="5"/>
      <c r="J109" s="5"/>
      <c r="K109" s="5"/>
    </row>
    <row r="110" spans="1:11">
      <c r="A110" s="5">
        <v>103</v>
      </c>
      <c r="B110" s="5" t="s">
        <v>161</v>
      </c>
      <c r="C110" s="5"/>
      <c r="D110" s="5" t="s">
        <v>50</v>
      </c>
      <c r="E110" s="5" t="s">
        <v>137</v>
      </c>
      <c r="F110" s="5" t="s">
        <v>48</v>
      </c>
      <c r="G110" s="5" t="s">
        <v>9</v>
      </c>
      <c r="H110" s="5">
        <v>15</v>
      </c>
      <c r="I110" s="5"/>
      <c r="J110" s="5"/>
      <c r="K110" s="5"/>
    </row>
    <row r="111" spans="1:11">
      <c r="A111" s="5">
        <v>104</v>
      </c>
      <c r="B111" s="5" t="s">
        <v>162</v>
      </c>
      <c r="C111" s="5"/>
      <c r="D111" s="5" t="s">
        <v>50</v>
      </c>
      <c r="E111" s="5" t="s">
        <v>137</v>
      </c>
      <c r="F111" s="5"/>
      <c r="G111" s="5" t="s">
        <v>9</v>
      </c>
      <c r="H111" s="5">
        <v>50</v>
      </c>
      <c r="I111" s="5"/>
      <c r="J111" s="5"/>
      <c r="K111" s="5"/>
    </row>
    <row r="112" spans="1:11">
      <c r="A112" s="5">
        <v>105</v>
      </c>
      <c r="B112" s="5" t="s">
        <v>163</v>
      </c>
      <c r="C112" s="5"/>
      <c r="D112" s="5" t="s">
        <v>49</v>
      </c>
      <c r="E112" s="5" t="s">
        <v>50</v>
      </c>
      <c r="F112" s="102" t="s">
        <v>44</v>
      </c>
      <c r="G112" s="5" t="s">
        <v>9</v>
      </c>
      <c r="H112" s="5">
        <v>46</v>
      </c>
      <c r="I112" s="5"/>
      <c r="J112" s="5"/>
      <c r="K112" s="5"/>
    </row>
    <row r="113" spans="1:11">
      <c r="A113" s="5">
        <v>106</v>
      </c>
      <c r="B113" s="5" t="s">
        <v>164</v>
      </c>
      <c r="C113" s="5"/>
      <c r="D113" s="5" t="s">
        <v>49</v>
      </c>
      <c r="E113" s="5" t="s">
        <v>50</v>
      </c>
      <c r="F113" s="102" t="s">
        <v>44</v>
      </c>
      <c r="G113" s="5" t="s">
        <v>9</v>
      </c>
      <c r="H113" s="5">
        <v>94</v>
      </c>
      <c r="I113" s="5"/>
      <c r="J113" s="5"/>
      <c r="K113" s="5"/>
    </row>
    <row r="114" spans="1:11">
      <c r="A114" s="5">
        <v>107</v>
      </c>
      <c r="B114" s="5" t="s">
        <v>165</v>
      </c>
      <c r="C114" s="5"/>
      <c r="D114" s="5" t="s">
        <v>49</v>
      </c>
      <c r="E114" s="5" t="s">
        <v>50</v>
      </c>
      <c r="F114" s="102" t="s">
        <v>44</v>
      </c>
      <c r="G114" s="5" t="s">
        <v>9</v>
      </c>
      <c r="H114" s="5">
        <v>149</v>
      </c>
      <c r="I114" s="5"/>
      <c r="J114" s="5"/>
      <c r="K114" s="5"/>
    </row>
    <row r="115" spans="1:11">
      <c r="A115" s="5">
        <v>108</v>
      </c>
      <c r="B115" s="5" t="s">
        <v>166</v>
      </c>
      <c r="C115" s="5"/>
      <c r="D115" s="5" t="s">
        <v>49</v>
      </c>
      <c r="E115" s="5" t="s">
        <v>50</v>
      </c>
      <c r="F115" s="102" t="s">
        <v>44</v>
      </c>
      <c r="G115" s="5" t="s">
        <v>9</v>
      </c>
      <c r="H115" s="5">
        <v>90</v>
      </c>
      <c r="I115" s="5"/>
      <c r="J115" s="5"/>
      <c r="K115" s="5"/>
    </row>
    <row r="116" spans="1:11">
      <c r="A116" s="5">
        <v>109</v>
      </c>
      <c r="B116" s="5" t="s">
        <v>167</v>
      </c>
      <c r="C116" s="5"/>
      <c r="D116" s="5" t="s">
        <v>50</v>
      </c>
      <c r="E116" s="5" t="s">
        <v>137</v>
      </c>
      <c r="F116" s="5" t="s">
        <v>48</v>
      </c>
      <c r="G116" s="5" t="s">
        <v>9</v>
      </c>
      <c r="H116" s="5">
        <v>5</v>
      </c>
      <c r="I116" s="5"/>
      <c r="J116" s="5"/>
      <c r="K116" s="5"/>
    </row>
    <row r="117" spans="1:11">
      <c r="A117" s="5">
        <v>110</v>
      </c>
      <c r="B117" s="5" t="s">
        <v>168</v>
      </c>
      <c r="C117" s="5"/>
      <c r="D117" s="5" t="s">
        <v>49</v>
      </c>
      <c r="E117" s="5" t="s">
        <v>50</v>
      </c>
      <c r="F117" s="102" t="s">
        <v>44</v>
      </c>
      <c r="G117" s="5" t="s">
        <v>9</v>
      </c>
      <c r="H117" s="5">
        <v>262</v>
      </c>
      <c r="I117" s="5"/>
      <c r="J117" s="5"/>
      <c r="K117" s="5"/>
    </row>
    <row r="118" spans="1:11">
      <c r="A118" s="5">
        <v>111</v>
      </c>
      <c r="B118" s="5" t="s">
        <v>169</v>
      </c>
      <c r="C118" s="5"/>
      <c r="D118" s="5" t="s">
        <v>49</v>
      </c>
      <c r="E118" s="5" t="s">
        <v>50</v>
      </c>
      <c r="F118" s="102" t="s">
        <v>44</v>
      </c>
      <c r="G118" s="5" t="s">
        <v>9</v>
      </c>
      <c r="H118" s="5">
        <v>467</v>
      </c>
      <c r="I118" s="5"/>
      <c r="J118" s="5"/>
      <c r="K118" s="5"/>
    </row>
    <row r="119" spans="1:11">
      <c r="A119" s="5">
        <v>112</v>
      </c>
      <c r="B119" s="5" t="s">
        <v>170</v>
      </c>
      <c r="C119" s="5"/>
      <c r="D119" s="5" t="s">
        <v>49</v>
      </c>
      <c r="E119" s="5" t="s">
        <v>50</v>
      </c>
      <c r="F119" s="102" t="s">
        <v>44</v>
      </c>
      <c r="G119" s="5" t="s">
        <v>9</v>
      </c>
      <c r="H119" s="5">
        <v>131</v>
      </c>
      <c r="I119" s="5"/>
      <c r="J119" s="5"/>
      <c r="K119" s="5"/>
    </row>
    <row r="120" spans="1:11">
      <c r="A120" s="5"/>
      <c r="B120" s="110" t="s">
        <v>171</v>
      </c>
      <c r="C120" s="5"/>
      <c r="D120" s="5"/>
      <c r="E120" s="5"/>
      <c r="F120" s="5"/>
      <c r="G120" s="5"/>
      <c r="H120" s="7"/>
      <c r="I120" s="7"/>
      <c r="J120" s="7"/>
      <c r="K120" s="5"/>
    </row>
    <row r="121" spans="1:11">
      <c r="A121" s="5">
        <v>113</v>
      </c>
      <c r="B121" s="5" t="s">
        <v>172</v>
      </c>
      <c r="C121" s="5"/>
      <c r="D121" s="5"/>
      <c r="E121" s="96"/>
      <c r="F121" s="102" t="s">
        <v>44</v>
      </c>
      <c r="G121" s="5" t="s">
        <v>9</v>
      </c>
      <c r="H121" s="5">
        <v>201</v>
      </c>
      <c r="I121" s="5"/>
      <c r="J121" s="5"/>
      <c r="K121" s="5"/>
    </row>
    <row r="122" spans="1:11">
      <c r="A122" s="5">
        <v>114</v>
      </c>
      <c r="B122" s="5" t="s">
        <v>173</v>
      </c>
      <c r="C122" s="5"/>
      <c r="D122" s="5"/>
      <c r="E122" s="5"/>
      <c r="F122" s="102" t="s">
        <v>44</v>
      </c>
      <c r="G122" s="5" t="s">
        <v>9</v>
      </c>
      <c r="H122" s="5">
        <v>8</v>
      </c>
      <c r="I122" s="5"/>
      <c r="J122" s="5"/>
      <c r="K122" s="5"/>
    </row>
    <row r="123" spans="1:11">
      <c r="A123" s="5">
        <v>115</v>
      </c>
      <c r="B123" s="5" t="s">
        <v>174</v>
      </c>
      <c r="C123" s="5"/>
      <c r="D123" s="5"/>
      <c r="E123" s="5"/>
      <c r="F123" s="102" t="s">
        <v>44</v>
      </c>
      <c r="G123" s="5" t="s">
        <v>9</v>
      </c>
      <c r="H123" s="5">
        <v>8</v>
      </c>
      <c r="I123" s="5"/>
      <c r="J123" s="5"/>
      <c r="K123" s="5"/>
    </row>
    <row r="124" spans="1:11">
      <c r="A124" s="5">
        <v>116</v>
      </c>
      <c r="B124" s="5" t="s">
        <v>175</v>
      </c>
      <c r="C124" s="5"/>
      <c r="D124" s="5"/>
      <c r="E124" s="5"/>
      <c r="F124" s="5" t="s">
        <v>48</v>
      </c>
      <c r="G124" s="5" t="s">
        <v>9</v>
      </c>
      <c r="H124" s="5">
        <v>16</v>
      </c>
      <c r="I124" s="5"/>
      <c r="J124" s="5"/>
      <c r="K124" s="5"/>
    </row>
    <row r="125" spans="1:11">
      <c r="A125" s="5">
        <v>117</v>
      </c>
      <c r="B125" s="5" t="s">
        <v>176</v>
      </c>
      <c r="C125" s="5"/>
      <c r="D125" s="5"/>
      <c r="E125" s="5"/>
      <c r="F125" s="42" t="s">
        <v>60</v>
      </c>
      <c r="G125" s="5" t="s">
        <v>9</v>
      </c>
      <c r="H125" s="5">
        <v>50</v>
      </c>
      <c r="I125" s="5"/>
      <c r="J125" s="5"/>
      <c r="K125" s="5"/>
    </row>
    <row r="126" spans="1:11">
      <c r="A126" s="5">
        <v>118</v>
      </c>
      <c r="B126" s="5" t="s">
        <v>177</v>
      </c>
      <c r="C126" s="5"/>
      <c r="D126" s="5"/>
      <c r="E126" s="5"/>
      <c r="F126" s="111" t="s">
        <v>44</v>
      </c>
      <c r="G126" s="5" t="s">
        <v>9</v>
      </c>
      <c r="H126" s="5">
        <v>164</v>
      </c>
      <c r="I126" s="5"/>
      <c r="J126" s="5"/>
      <c r="K126" s="5"/>
    </row>
    <row r="127" spans="1:11">
      <c r="A127" s="5">
        <v>119</v>
      </c>
      <c r="B127" s="5" t="s">
        <v>178</v>
      </c>
      <c r="C127" s="5"/>
      <c r="D127" s="5"/>
      <c r="E127" s="5"/>
      <c r="F127" s="5" t="s">
        <v>48</v>
      </c>
      <c r="G127" s="5" t="s">
        <v>9</v>
      </c>
      <c r="H127" s="5">
        <v>2</v>
      </c>
      <c r="I127" s="5"/>
      <c r="J127" s="5"/>
      <c r="K127" s="5"/>
    </row>
    <row r="128" spans="1:11">
      <c r="A128" s="7"/>
      <c r="B128" s="5" t="s">
        <v>179</v>
      </c>
      <c r="C128" s="5"/>
      <c r="D128" s="7"/>
      <c r="E128" s="7"/>
      <c r="F128" s="7"/>
      <c r="G128" s="7"/>
      <c r="H128" s="7"/>
      <c r="I128" s="7"/>
      <c r="J128" s="5"/>
      <c r="K128" s="5"/>
    </row>
  </sheetData>
  <mergeCells count="9">
    <mergeCell ref="A1:K1"/>
    <mergeCell ref="C2:F2"/>
    <mergeCell ref="A2:A3"/>
    <mergeCell ref="B2:B3"/>
    <mergeCell ref="G2:G3"/>
    <mergeCell ref="H2:H3"/>
    <mergeCell ref="I2:I3"/>
    <mergeCell ref="J2:J3"/>
    <mergeCell ref="K2:K3"/>
  </mergeCells>
  <pageMargins left="0.748031496062992" right="0.748031496062992" top="0.984251968503937" bottom="0.984251968503937" header="0.511811023622047" footer="0.511811023622047"/>
  <pageSetup paperSize="9" scale="92" fitToHeight="6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94"/>
  <sheetViews>
    <sheetView workbookViewId="0">
      <selection activeCell="G2" sqref="G2:H2"/>
    </sheetView>
  </sheetViews>
  <sheetFormatPr defaultColWidth="9" defaultRowHeight="13.5"/>
  <cols>
    <col min="1" max="1" width="5.3716814159292" customWidth="1"/>
    <col min="2" max="2" width="17.3716814159292" customWidth="1"/>
    <col min="3" max="3" width="8.50442477876106" style="12" customWidth="1"/>
    <col min="4" max="4" width="7.50442477876106" customWidth="1"/>
    <col min="5" max="5" width="5.3716814159292" customWidth="1"/>
    <col min="6" max="6" width="12.1238938053097"/>
    <col min="8" max="8" width="9.3716814159292"/>
    <col min="10" max="10" width="9" style="44"/>
    <col min="11" max="11" width="12.2477876106195" customWidth="1"/>
  </cols>
  <sheetData>
    <row r="1" s="64" customFormat="1" ht="60" customHeight="1" spans="1:13">
      <c r="A1" s="81" t="s">
        <v>180</v>
      </c>
      <c r="B1" s="81"/>
      <c r="C1" s="81"/>
      <c r="D1" s="81"/>
      <c r="E1" s="81"/>
      <c r="F1" s="81"/>
      <c r="G1" s="81"/>
      <c r="H1" s="81"/>
      <c r="I1" s="81"/>
      <c r="J1" s="82"/>
      <c r="K1" s="82"/>
      <c r="L1" s="82"/>
      <c r="M1" s="82"/>
    </row>
    <row r="2" ht="19.9" customHeight="1" spans="1:10">
      <c r="A2" s="5" t="s">
        <v>1</v>
      </c>
      <c r="B2" s="5" t="s">
        <v>30</v>
      </c>
      <c r="C2" s="5" t="s">
        <v>33</v>
      </c>
      <c r="D2" s="5" t="s">
        <v>34</v>
      </c>
      <c r="E2" s="5" t="s">
        <v>3</v>
      </c>
      <c r="F2" s="5" t="s">
        <v>4</v>
      </c>
      <c r="G2" s="4" t="s">
        <v>5</v>
      </c>
      <c r="H2" s="4" t="s">
        <v>6</v>
      </c>
      <c r="I2" s="5" t="s">
        <v>7</v>
      </c>
      <c r="J2" s="105"/>
    </row>
    <row r="3" spans="1:9">
      <c r="A3" s="5"/>
      <c r="B3" s="65" t="s">
        <v>181</v>
      </c>
      <c r="C3" s="5"/>
      <c r="D3" s="5"/>
      <c r="E3" s="95"/>
      <c r="F3" s="7"/>
      <c r="G3" s="7"/>
      <c r="H3" s="7"/>
      <c r="I3" s="5"/>
    </row>
    <row r="4" spans="1:9">
      <c r="A4" s="5">
        <v>1</v>
      </c>
      <c r="B4" s="5" t="s">
        <v>182</v>
      </c>
      <c r="C4" s="96" t="s">
        <v>183</v>
      </c>
      <c r="D4" s="5"/>
      <c r="E4" s="95" t="s">
        <v>184</v>
      </c>
      <c r="F4" s="97">
        <v>21194</v>
      </c>
      <c r="G4" s="98"/>
      <c r="H4" s="99"/>
      <c r="I4" s="5"/>
    </row>
    <row r="5" spans="1:9">
      <c r="A5" s="5">
        <v>3</v>
      </c>
      <c r="B5" s="5" t="s">
        <v>185</v>
      </c>
      <c r="C5" s="18" t="s">
        <v>186</v>
      </c>
      <c r="D5" s="5" t="s">
        <v>187</v>
      </c>
      <c r="E5" s="95" t="s">
        <v>184</v>
      </c>
      <c r="F5" s="97">
        <v>1499</v>
      </c>
      <c r="G5" s="98"/>
      <c r="H5" s="99"/>
      <c r="I5" s="5"/>
    </row>
    <row r="6" spans="1:9">
      <c r="A6" s="5">
        <v>4</v>
      </c>
      <c r="B6" s="5" t="s">
        <v>188</v>
      </c>
      <c r="C6" s="100" t="s">
        <v>183</v>
      </c>
      <c r="D6" s="5"/>
      <c r="E6" s="95" t="s">
        <v>184</v>
      </c>
      <c r="F6" s="97">
        <v>935</v>
      </c>
      <c r="G6" s="98"/>
      <c r="H6" s="99"/>
      <c r="I6" s="5"/>
    </row>
    <row r="7" spans="1:9">
      <c r="A7" s="5">
        <v>5</v>
      </c>
      <c r="B7" s="5" t="s">
        <v>189</v>
      </c>
      <c r="C7" s="5" t="s">
        <v>190</v>
      </c>
      <c r="D7" s="5"/>
      <c r="E7" s="95" t="s">
        <v>184</v>
      </c>
      <c r="F7" s="97">
        <v>8974</v>
      </c>
      <c r="G7" s="98"/>
      <c r="H7" s="99"/>
      <c r="I7" s="5"/>
    </row>
    <row r="8" spans="1:9">
      <c r="A8" s="5">
        <v>6</v>
      </c>
      <c r="B8" s="5" t="s">
        <v>191</v>
      </c>
      <c r="C8" s="101" t="s">
        <v>192</v>
      </c>
      <c r="D8" s="5" t="s">
        <v>183</v>
      </c>
      <c r="E8" s="95" t="s">
        <v>184</v>
      </c>
      <c r="F8" s="97">
        <v>2323</v>
      </c>
      <c r="G8" s="98"/>
      <c r="H8" s="99"/>
      <c r="I8" s="5"/>
    </row>
    <row r="9" spans="1:9">
      <c r="A9" s="5">
        <v>7</v>
      </c>
      <c r="B9" s="5" t="s">
        <v>193</v>
      </c>
      <c r="C9" s="5" t="s">
        <v>60</v>
      </c>
      <c r="D9" s="5"/>
      <c r="E9" s="95" t="s">
        <v>184</v>
      </c>
      <c r="F9" s="97">
        <v>2008</v>
      </c>
      <c r="G9" s="98"/>
      <c r="H9" s="99"/>
      <c r="I9" s="5"/>
    </row>
    <row r="10" spans="1:9">
      <c r="A10" s="5">
        <v>8</v>
      </c>
      <c r="B10" s="5" t="s">
        <v>194</v>
      </c>
      <c r="C10" s="5" t="s">
        <v>183</v>
      </c>
      <c r="D10" s="5"/>
      <c r="E10" s="95" t="s">
        <v>184</v>
      </c>
      <c r="F10" s="97">
        <v>7212</v>
      </c>
      <c r="G10" s="98"/>
      <c r="H10" s="99"/>
      <c r="I10" s="5"/>
    </row>
    <row r="11" spans="1:9">
      <c r="A11" s="5">
        <v>9</v>
      </c>
      <c r="B11" s="5" t="s">
        <v>195</v>
      </c>
      <c r="C11" s="5" t="s">
        <v>57</v>
      </c>
      <c r="D11" s="5" t="s">
        <v>196</v>
      </c>
      <c r="E11" s="95" t="s">
        <v>184</v>
      </c>
      <c r="F11" s="97">
        <v>16822</v>
      </c>
      <c r="G11" s="98"/>
      <c r="H11" s="99"/>
      <c r="I11" s="5"/>
    </row>
    <row r="12" spans="1:9">
      <c r="A12" s="5">
        <v>10</v>
      </c>
      <c r="B12" s="5" t="s">
        <v>197</v>
      </c>
      <c r="C12" s="5" t="s">
        <v>57</v>
      </c>
      <c r="D12" s="5" t="s">
        <v>198</v>
      </c>
      <c r="E12" s="95" t="s">
        <v>184</v>
      </c>
      <c r="F12" s="97">
        <v>2452</v>
      </c>
      <c r="G12" s="98"/>
      <c r="H12" s="99"/>
      <c r="I12" s="5"/>
    </row>
    <row r="13" spans="1:9">
      <c r="A13" s="5">
        <v>11</v>
      </c>
      <c r="B13" s="5" t="s">
        <v>199</v>
      </c>
      <c r="C13" s="5" t="s">
        <v>200</v>
      </c>
      <c r="D13" s="5" t="s">
        <v>198</v>
      </c>
      <c r="E13" s="95" t="s">
        <v>184</v>
      </c>
      <c r="F13" s="97">
        <v>472</v>
      </c>
      <c r="G13" s="98"/>
      <c r="H13" s="99"/>
      <c r="I13" s="5"/>
    </row>
    <row r="14" spans="1:9">
      <c r="A14" s="5">
        <v>12</v>
      </c>
      <c r="B14" s="5" t="s">
        <v>201</v>
      </c>
      <c r="C14" s="5" t="s">
        <v>57</v>
      </c>
      <c r="D14" s="5"/>
      <c r="E14" s="95" t="s">
        <v>184</v>
      </c>
      <c r="F14" s="97">
        <v>28670</v>
      </c>
      <c r="G14" s="98"/>
      <c r="H14" s="99"/>
      <c r="I14" s="5"/>
    </row>
    <row r="15" spans="1:9">
      <c r="A15" s="5">
        <v>13</v>
      </c>
      <c r="B15" s="5" t="s">
        <v>202</v>
      </c>
      <c r="C15" s="96" t="s">
        <v>203</v>
      </c>
      <c r="D15" s="5"/>
      <c r="E15" s="95" t="s">
        <v>184</v>
      </c>
      <c r="F15" s="97">
        <v>8282</v>
      </c>
      <c r="G15" s="98"/>
      <c r="H15" s="99"/>
      <c r="I15" s="5"/>
    </row>
    <row r="16" spans="1:9">
      <c r="A16" s="5">
        <v>14</v>
      </c>
      <c r="B16" s="5" t="s">
        <v>204</v>
      </c>
      <c r="C16" s="5" t="s">
        <v>183</v>
      </c>
      <c r="D16" s="5" t="s">
        <v>57</v>
      </c>
      <c r="E16" s="95" t="s">
        <v>184</v>
      </c>
      <c r="F16" s="97">
        <v>4148</v>
      </c>
      <c r="G16" s="98"/>
      <c r="H16" s="99"/>
      <c r="I16" s="5"/>
    </row>
    <row r="17" spans="1:9">
      <c r="A17" s="5">
        <v>15</v>
      </c>
      <c r="B17" s="5" t="s">
        <v>205</v>
      </c>
      <c r="C17" s="5" t="s">
        <v>196</v>
      </c>
      <c r="D17" s="5" t="s">
        <v>196</v>
      </c>
      <c r="E17" s="95" t="s">
        <v>184</v>
      </c>
      <c r="F17" s="97">
        <v>1018</v>
      </c>
      <c r="G17" s="98"/>
      <c r="H17" s="99"/>
      <c r="I17" s="5"/>
    </row>
    <row r="18" spans="1:9">
      <c r="A18" s="5">
        <v>16</v>
      </c>
      <c r="B18" s="5" t="s">
        <v>206</v>
      </c>
      <c r="C18" s="42" t="s">
        <v>60</v>
      </c>
      <c r="D18" s="5"/>
      <c r="E18" s="95" t="s">
        <v>184</v>
      </c>
      <c r="F18" s="97">
        <v>8458</v>
      </c>
      <c r="G18" s="98"/>
      <c r="H18" s="99"/>
      <c r="I18" s="5"/>
    </row>
    <row r="19" spans="1:9">
      <c r="A19" s="5">
        <v>17</v>
      </c>
      <c r="B19" s="5" t="s">
        <v>207</v>
      </c>
      <c r="C19" s="5" t="s">
        <v>196</v>
      </c>
      <c r="D19" s="5" t="s">
        <v>196</v>
      </c>
      <c r="E19" s="95" t="s">
        <v>184</v>
      </c>
      <c r="F19" s="97">
        <v>3846</v>
      </c>
      <c r="G19" s="98"/>
      <c r="H19" s="99"/>
      <c r="I19" s="5"/>
    </row>
    <row r="20" spans="1:9">
      <c r="A20" s="5">
        <v>18</v>
      </c>
      <c r="B20" s="5" t="s">
        <v>208</v>
      </c>
      <c r="C20" s="5" t="s">
        <v>196</v>
      </c>
      <c r="D20" s="102" t="s">
        <v>187</v>
      </c>
      <c r="E20" s="95" t="s">
        <v>184</v>
      </c>
      <c r="F20" s="97">
        <v>7756</v>
      </c>
      <c r="G20" s="98"/>
      <c r="H20" s="99"/>
      <c r="I20" s="5"/>
    </row>
    <row r="21" spans="1:9">
      <c r="A21" s="5">
        <v>19</v>
      </c>
      <c r="B21" s="5" t="s">
        <v>169</v>
      </c>
      <c r="C21" s="96" t="s">
        <v>137</v>
      </c>
      <c r="D21" s="5" t="s">
        <v>209</v>
      </c>
      <c r="E21" s="95" t="s">
        <v>184</v>
      </c>
      <c r="F21" s="97">
        <v>4758</v>
      </c>
      <c r="G21" s="98"/>
      <c r="H21" s="99"/>
      <c r="I21" s="5"/>
    </row>
    <row r="22" spans="1:9">
      <c r="A22" s="5">
        <v>20</v>
      </c>
      <c r="B22" s="119" t="s">
        <v>210</v>
      </c>
      <c r="C22" s="42" t="s">
        <v>60</v>
      </c>
      <c r="D22" s="5" t="s">
        <v>186</v>
      </c>
      <c r="E22" s="95" t="s">
        <v>184</v>
      </c>
      <c r="F22" s="97">
        <v>2832</v>
      </c>
      <c r="G22" s="98"/>
      <c r="H22" s="99"/>
      <c r="I22" s="5"/>
    </row>
    <row r="23" spans="1:9">
      <c r="A23" s="5">
        <v>21</v>
      </c>
      <c r="B23" s="5" t="s">
        <v>211</v>
      </c>
      <c r="C23" s="5" t="s">
        <v>192</v>
      </c>
      <c r="D23" s="5" t="s">
        <v>203</v>
      </c>
      <c r="E23" s="95" t="s">
        <v>184</v>
      </c>
      <c r="F23" s="97">
        <v>8114</v>
      </c>
      <c r="G23" s="98"/>
      <c r="H23" s="99"/>
      <c r="I23" s="5"/>
    </row>
    <row r="24" spans="1:9">
      <c r="A24" s="5">
        <v>22</v>
      </c>
      <c r="B24" s="5" t="s">
        <v>212</v>
      </c>
      <c r="C24" s="5" t="s">
        <v>196</v>
      </c>
      <c r="D24" s="5"/>
      <c r="E24" s="95" t="s">
        <v>184</v>
      </c>
      <c r="F24" s="97">
        <v>8114</v>
      </c>
      <c r="G24" s="98"/>
      <c r="H24" s="99"/>
      <c r="I24" s="5"/>
    </row>
    <row r="25" spans="1:9">
      <c r="A25" s="5">
        <v>23</v>
      </c>
      <c r="B25" s="5" t="s">
        <v>213</v>
      </c>
      <c r="C25" s="5" t="s">
        <v>196</v>
      </c>
      <c r="D25" s="5" t="s">
        <v>183</v>
      </c>
      <c r="E25" s="95" t="s">
        <v>184</v>
      </c>
      <c r="F25" s="97">
        <v>2024</v>
      </c>
      <c r="G25" s="98"/>
      <c r="H25" s="99"/>
      <c r="I25" s="5"/>
    </row>
    <row r="26" spans="1:9">
      <c r="A26" s="5">
        <v>25</v>
      </c>
      <c r="B26" s="5" t="s">
        <v>214</v>
      </c>
      <c r="C26" s="42" t="s">
        <v>183</v>
      </c>
      <c r="D26" s="5"/>
      <c r="E26" s="95" t="s">
        <v>184</v>
      </c>
      <c r="F26" s="97">
        <v>2884</v>
      </c>
      <c r="G26" s="98"/>
      <c r="H26" s="99"/>
      <c r="I26" s="5"/>
    </row>
    <row r="27" spans="1:9">
      <c r="A27" s="5">
        <v>26</v>
      </c>
      <c r="B27" s="5" t="s">
        <v>215</v>
      </c>
      <c r="C27" s="5" t="s">
        <v>196</v>
      </c>
      <c r="D27" s="5" t="s">
        <v>187</v>
      </c>
      <c r="E27" s="95" t="s">
        <v>184</v>
      </c>
      <c r="F27" s="97">
        <v>13476</v>
      </c>
      <c r="G27" s="98"/>
      <c r="H27" s="99"/>
      <c r="I27" s="5"/>
    </row>
    <row r="28" spans="1:9">
      <c r="A28" s="5">
        <v>27</v>
      </c>
      <c r="B28" s="5" t="s">
        <v>216</v>
      </c>
      <c r="C28" s="42" t="s">
        <v>60</v>
      </c>
      <c r="D28" s="5" t="s">
        <v>203</v>
      </c>
      <c r="E28" s="95" t="s">
        <v>184</v>
      </c>
      <c r="F28" s="97">
        <v>794</v>
      </c>
      <c r="G28" s="98"/>
      <c r="H28" s="99"/>
      <c r="I28" s="5"/>
    </row>
    <row r="29" spans="1:9">
      <c r="A29" s="5">
        <v>28</v>
      </c>
      <c r="B29" s="5" t="s">
        <v>217</v>
      </c>
      <c r="C29" s="42" t="s">
        <v>218</v>
      </c>
      <c r="D29" s="5"/>
      <c r="E29" s="95" t="s">
        <v>184</v>
      </c>
      <c r="F29" s="97">
        <v>7958</v>
      </c>
      <c r="G29" s="98"/>
      <c r="H29" s="99"/>
      <c r="I29" s="5"/>
    </row>
    <row r="30" spans="1:9">
      <c r="A30" s="5">
        <v>29</v>
      </c>
      <c r="B30" s="5" t="s">
        <v>219</v>
      </c>
      <c r="C30" s="5" t="s">
        <v>220</v>
      </c>
      <c r="D30" s="5"/>
      <c r="E30" s="95" t="s">
        <v>184</v>
      </c>
      <c r="F30" s="97">
        <v>6604</v>
      </c>
      <c r="G30" s="98"/>
      <c r="H30" s="99"/>
      <c r="I30" s="5"/>
    </row>
    <row r="31" spans="1:9">
      <c r="A31" s="5">
        <v>30</v>
      </c>
      <c r="B31" s="5" t="s">
        <v>221</v>
      </c>
      <c r="C31" s="42" t="s">
        <v>60</v>
      </c>
      <c r="D31" s="5"/>
      <c r="E31" s="95" t="s">
        <v>184</v>
      </c>
      <c r="F31" s="97">
        <v>616</v>
      </c>
      <c r="G31" s="98"/>
      <c r="H31" s="99"/>
      <c r="I31" s="5"/>
    </row>
    <row r="32" spans="1:9">
      <c r="A32" s="5">
        <v>32</v>
      </c>
      <c r="B32" s="5" t="s">
        <v>222</v>
      </c>
      <c r="C32" s="5" t="s">
        <v>220</v>
      </c>
      <c r="D32" s="5" t="s">
        <v>57</v>
      </c>
      <c r="E32" s="95" t="s">
        <v>184</v>
      </c>
      <c r="F32" s="97">
        <v>2044</v>
      </c>
      <c r="G32" s="98"/>
      <c r="H32" s="99"/>
      <c r="I32" s="5"/>
    </row>
    <row r="33" spans="1:9">
      <c r="A33" s="5">
        <v>33</v>
      </c>
      <c r="B33" s="5" t="s">
        <v>223</v>
      </c>
      <c r="C33" s="96" t="s">
        <v>209</v>
      </c>
      <c r="D33" s="5" t="s">
        <v>183</v>
      </c>
      <c r="E33" s="95" t="s">
        <v>184</v>
      </c>
      <c r="F33" s="97">
        <v>11406</v>
      </c>
      <c r="G33" s="98"/>
      <c r="H33" s="99"/>
      <c r="I33" s="5"/>
    </row>
    <row r="34" spans="1:9">
      <c r="A34" s="5">
        <v>34</v>
      </c>
      <c r="B34" s="5" t="s">
        <v>224</v>
      </c>
      <c r="C34" s="5"/>
      <c r="D34" s="5"/>
      <c r="E34" s="95" t="s">
        <v>184</v>
      </c>
      <c r="F34" s="97">
        <v>34</v>
      </c>
      <c r="G34" s="98"/>
      <c r="H34" s="99"/>
      <c r="I34" s="5"/>
    </row>
    <row r="35" spans="1:9">
      <c r="A35" s="5">
        <v>35</v>
      </c>
      <c r="B35" s="5" t="s">
        <v>225</v>
      </c>
      <c r="C35" s="5" t="s">
        <v>220</v>
      </c>
      <c r="D35" s="5" t="s">
        <v>196</v>
      </c>
      <c r="E35" s="95" t="s">
        <v>184</v>
      </c>
      <c r="F35" s="97">
        <v>2106</v>
      </c>
      <c r="G35" s="98"/>
      <c r="H35" s="99"/>
      <c r="I35" s="5"/>
    </row>
    <row r="36" spans="1:9">
      <c r="A36" s="5">
        <v>36</v>
      </c>
      <c r="B36" s="5" t="s">
        <v>226</v>
      </c>
      <c r="C36" s="5" t="s">
        <v>220</v>
      </c>
      <c r="D36" s="5" t="s">
        <v>57</v>
      </c>
      <c r="E36" s="95" t="s">
        <v>184</v>
      </c>
      <c r="F36" s="97">
        <v>1424</v>
      </c>
      <c r="G36" s="98"/>
      <c r="H36" s="99"/>
      <c r="I36" s="5"/>
    </row>
    <row r="37" spans="1:9">
      <c r="A37" s="5">
        <v>37</v>
      </c>
      <c r="B37" s="5" t="s">
        <v>227</v>
      </c>
      <c r="C37" s="96" t="s">
        <v>203</v>
      </c>
      <c r="D37" s="5" t="s">
        <v>57</v>
      </c>
      <c r="E37" s="95" t="s">
        <v>184</v>
      </c>
      <c r="F37" s="97">
        <v>28530</v>
      </c>
      <c r="G37" s="98"/>
      <c r="H37" s="99"/>
      <c r="I37" s="5"/>
    </row>
    <row r="38" spans="1:9">
      <c r="A38" s="5">
        <v>38</v>
      </c>
      <c r="B38" s="5" t="s">
        <v>228</v>
      </c>
      <c r="C38" s="5" t="s">
        <v>196</v>
      </c>
      <c r="D38" s="5" t="s">
        <v>60</v>
      </c>
      <c r="E38" s="95" t="s">
        <v>184</v>
      </c>
      <c r="F38" s="97">
        <v>6406</v>
      </c>
      <c r="G38" s="98"/>
      <c r="H38" s="99"/>
      <c r="I38" s="5"/>
    </row>
    <row r="39" spans="1:9">
      <c r="A39" s="5">
        <v>39</v>
      </c>
      <c r="B39" s="5" t="s">
        <v>229</v>
      </c>
      <c r="C39" s="42" t="s">
        <v>57</v>
      </c>
      <c r="D39" s="5" t="s">
        <v>60</v>
      </c>
      <c r="E39" s="95" t="s">
        <v>184</v>
      </c>
      <c r="F39" s="97">
        <v>13714</v>
      </c>
      <c r="G39" s="98"/>
      <c r="H39" s="99"/>
      <c r="I39" s="5"/>
    </row>
    <row r="40" spans="1:9">
      <c r="A40" s="5">
        <v>40</v>
      </c>
      <c r="B40" s="5" t="s">
        <v>230</v>
      </c>
      <c r="C40" s="5" t="s">
        <v>196</v>
      </c>
      <c r="D40" s="5"/>
      <c r="E40" s="95" t="s">
        <v>184</v>
      </c>
      <c r="F40" s="97">
        <v>242</v>
      </c>
      <c r="G40" s="98"/>
      <c r="H40" s="99"/>
      <c r="I40" s="5"/>
    </row>
    <row r="41" spans="1:9">
      <c r="A41" s="5">
        <v>41</v>
      </c>
      <c r="B41" s="5" t="s">
        <v>231</v>
      </c>
      <c r="C41" s="96" t="s">
        <v>198</v>
      </c>
      <c r="D41" s="5" t="s">
        <v>57</v>
      </c>
      <c r="E41" s="95" t="s">
        <v>184</v>
      </c>
      <c r="F41" s="97">
        <v>10994</v>
      </c>
      <c r="G41" s="98"/>
      <c r="H41" s="99"/>
      <c r="I41" s="5"/>
    </row>
    <row r="42" spans="1:9">
      <c r="A42" s="5">
        <v>42</v>
      </c>
      <c r="B42" s="5" t="s">
        <v>232</v>
      </c>
      <c r="C42" s="42" t="s">
        <v>60</v>
      </c>
      <c r="D42" s="5" t="s">
        <v>60</v>
      </c>
      <c r="E42" s="95" t="s">
        <v>184</v>
      </c>
      <c r="F42" s="97">
        <v>8990</v>
      </c>
      <c r="G42" s="98"/>
      <c r="H42" s="99"/>
      <c r="I42" s="5"/>
    </row>
    <row r="43" spans="1:9">
      <c r="A43" s="5">
        <v>43</v>
      </c>
      <c r="B43" s="5" t="s">
        <v>233</v>
      </c>
      <c r="C43" s="96" t="s">
        <v>198</v>
      </c>
      <c r="D43" s="5" t="s">
        <v>186</v>
      </c>
      <c r="E43" s="95" t="s">
        <v>184</v>
      </c>
      <c r="F43" s="97">
        <v>20652</v>
      </c>
      <c r="G43" s="98"/>
      <c r="H43" s="99"/>
      <c r="I43" s="5"/>
    </row>
    <row r="44" spans="1:9">
      <c r="A44" s="5">
        <v>44</v>
      </c>
      <c r="B44" s="5" t="s">
        <v>234</v>
      </c>
      <c r="C44" s="42" t="s">
        <v>60</v>
      </c>
      <c r="D44" s="5" t="s">
        <v>57</v>
      </c>
      <c r="E44" s="95" t="s">
        <v>184</v>
      </c>
      <c r="F44" s="97">
        <v>1162</v>
      </c>
      <c r="G44" s="98"/>
      <c r="H44" s="99"/>
      <c r="I44" s="5"/>
    </row>
    <row r="45" spans="1:9">
      <c r="A45" s="5">
        <v>45</v>
      </c>
      <c r="B45" s="5" t="s">
        <v>235</v>
      </c>
      <c r="C45" s="42" t="s">
        <v>60</v>
      </c>
      <c r="D45" s="5"/>
      <c r="E45" s="95" t="s">
        <v>184</v>
      </c>
      <c r="F45" s="97">
        <v>1036</v>
      </c>
      <c r="G45" s="98"/>
      <c r="H45" s="99"/>
      <c r="I45" s="5"/>
    </row>
    <row r="46" spans="1:9">
      <c r="A46" s="5">
        <v>46</v>
      </c>
      <c r="B46" s="5" t="s">
        <v>236</v>
      </c>
      <c r="C46" s="42" t="s">
        <v>60</v>
      </c>
      <c r="D46" s="5"/>
      <c r="E46" s="95" t="s">
        <v>184</v>
      </c>
      <c r="F46" s="97">
        <v>11976</v>
      </c>
      <c r="G46" s="98"/>
      <c r="H46" s="99"/>
      <c r="I46" s="5"/>
    </row>
    <row r="47" spans="1:9">
      <c r="A47" s="5">
        <v>47</v>
      </c>
      <c r="B47" s="5" t="s">
        <v>237</v>
      </c>
      <c r="C47" s="42" t="s">
        <v>60</v>
      </c>
      <c r="D47" s="5" t="s">
        <v>60</v>
      </c>
      <c r="E47" s="95" t="s">
        <v>184</v>
      </c>
      <c r="F47" s="97">
        <v>12138</v>
      </c>
      <c r="G47" s="98"/>
      <c r="H47" s="99"/>
      <c r="I47" s="5"/>
    </row>
    <row r="48" spans="1:9">
      <c r="A48" s="5">
        <v>48</v>
      </c>
      <c r="B48" s="5" t="s">
        <v>238</v>
      </c>
      <c r="C48" s="96" t="s">
        <v>203</v>
      </c>
      <c r="D48" s="5" t="s">
        <v>186</v>
      </c>
      <c r="E48" s="95" t="s">
        <v>184</v>
      </c>
      <c r="F48" s="97">
        <v>6858</v>
      </c>
      <c r="G48" s="98"/>
      <c r="H48" s="99"/>
      <c r="I48" s="5"/>
    </row>
    <row r="49" spans="1:9">
      <c r="A49" s="5">
        <v>49</v>
      </c>
      <c r="B49" s="5" t="s">
        <v>239</v>
      </c>
      <c r="C49" s="96" t="s">
        <v>198</v>
      </c>
      <c r="D49" s="5" t="s">
        <v>186</v>
      </c>
      <c r="E49" s="95" t="s">
        <v>184</v>
      </c>
      <c r="F49" s="97">
        <v>666</v>
      </c>
      <c r="G49" s="98"/>
      <c r="H49" s="99"/>
      <c r="I49" s="5"/>
    </row>
    <row r="50" spans="1:9">
      <c r="A50" s="5">
        <v>50</v>
      </c>
      <c r="B50" s="5" t="s">
        <v>240</v>
      </c>
      <c r="C50" s="103" t="s">
        <v>183</v>
      </c>
      <c r="D50" s="5"/>
      <c r="E50" s="95" t="s">
        <v>184</v>
      </c>
      <c r="F50" s="97">
        <v>12940</v>
      </c>
      <c r="G50" s="98"/>
      <c r="H50" s="99"/>
      <c r="I50" s="5"/>
    </row>
    <row r="51" spans="1:9">
      <c r="A51" s="5">
        <v>51</v>
      </c>
      <c r="B51" s="5" t="s">
        <v>241</v>
      </c>
      <c r="C51" s="96" t="s">
        <v>198</v>
      </c>
      <c r="D51" s="5" t="s">
        <v>186</v>
      </c>
      <c r="E51" s="95" t="s">
        <v>184</v>
      </c>
      <c r="F51" s="97">
        <v>3328</v>
      </c>
      <c r="G51" s="98"/>
      <c r="H51" s="99"/>
      <c r="I51" s="5"/>
    </row>
    <row r="52" spans="1:9">
      <c r="A52" s="5">
        <v>52</v>
      </c>
      <c r="B52" s="5" t="s">
        <v>242</v>
      </c>
      <c r="C52" s="96" t="s">
        <v>198</v>
      </c>
      <c r="D52" s="5"/>
      <c r="E52" s="95" t="s">
        <v>184</v>
      </c>
      <c r="F52" s="97">
        <v>3504</v>
      </c>
      <c r="G52" s="98"/>
      <c r="H52" s="99"/>
      <c r="I52" s="5"/>
    </row>
    <row r="53" spans="1:9">
      <c r="A53" s="5">
        <v>53</v>
      </c>
      <c r="B53" s="5" t="s">
        <v>243</v>
      </c>
      <c r="C53" s="96" t="s">
        <v>183</v>
      </c>
      <c r="D53" s="5" t="s">
        <v>198</v>
      </c>
      <c r="E53" s="95" t="s">
        <v>184</v>
      </c>
      <c r="F53" s="97">
        <v>2246</v>
      </c>
      <c r="G53" s="98"/>
      <c r="H53" s="99"/>
      <c r="I53" s="5"/>
    </row>
    <row r="54" spans="1:9">
      <c r="A54" s="5">
        <v>54</v>
      </c>
      <c r="B54" s="5" t="s">
        <v>244</v>
      </c>
      <c r="C54" s="42" t="s">
        <v>60</v>
      </c>
      <c r="D54" s="5"/>
      <c r="E54" s="95" t="s">
        <v>184</v>
      </c>
      <c r="F54" s="97">
        <v>6096</v>
      </c>
      <c r="G54" s="98"/>
      <c r="H54" s="99"/>
      <c r="I54" s="5"/>
    </row>
    <row r="55" spans="1:9">
      <c r="A55" s="5">
        <v>55</v>
      </c>
      <c r="B55" s="5" t="s">
        <v>245</v>
      </c>
      <c r="C55" s="96" t="s">
        <v>183</v>
      </c>
      <c r="D55" s="5"/>
      <c r="E55" s="95" t="s">
        <v>184</v>
      </c>
      <c r="F55" s="97">
        <v>1586</v>
      </c>
      <c r="G55" s="98"/>
      <c r="H55" s="99"/>
      <c r="I55" s="5"/>
    </row>
    <row r="56" spans="1:9">
      <c r="A56" s="5">
        <v>56</v>
      </c>
      <c r="B56" s="5" t="s">
        <v>246</v>
      </c>
      <c r="C56" s="42" t="s">
        <v>60</v>
      </c>
      <c r="D56" s="5" t="s">
        <v>57</v>
      </c>
      <c r="E56" s="95" t="s">
        <v>184</v>
      </c>
      <c r="F56" s="97">
        <v>1372</v>
      </c>
      <c r="G56" s="98"/>
      <c r="H56" s="99"/>
      <c r="I56" s="5"/>
    </row>
    <row r="57" spans="1:9">
      <c r="A57" s="5">
        <v>57</v>
      </c>
      <c r="B57" s="5" t="s">
        <v>247</v>
      </c>
      <c r="C57" s="96" t="s">
        <v>183</v>
      </c>
      <c r="D57" s="5"/>
      <c r="E57" s="95" t="s">
        <v>184</v>
      </c>
      <c r="F57" s="97">
        <v>330</v>
      </c>
      <c r="G57" s="98"/>
      <c r="H57" s="99"/>
      <c r="I57" s="5"/>
    </row>
    <row r="58" spans="1:10">
      <c r="A58" s="5">
        <v>58</v>
      </c>
      <c r="B58" s="5" t="s">
        <v>248</v>
      </c>
      <c r="C58" s="5" t="s">
        <v>196</v>
      </c>
      <c r="D58" s="5" t="s">
        <v>187</v>
      </c>
      <c r="E58" s="95" t="s">
        <v>184</v>
      </c>
      <c r="F58" s="97">
        <v>7056</v>
      </c>
      <c r="G58" s="98"/>
      <c r="H58" s="99"/>
      <c r="I58" s="5"/>
      <c r="J58" s="105"/>
    </row>
    <row r="59" spans="1:10">
      <c r="A59" s="5">
        <v>59</v>
      </c>
      <c r="B59" s="5" t="s">
        <v>249</v>
      </c>
      <c r="C59" s="104" t="s">
        <v>196</v>
      </c>
      <c r="D59" s="5"/>
      <c r="E59" s="95" t="s">
        <v>184</v>
      </c>
      <c r="F59" s="97">
        <v>3070</v>
      </c>
      <c r="G59" s="98"/>
      <c r="H59" s="99"/>
      <c r="I59" s="5"/>
      <c r="J59" s="105"/>
    </row>
    <row r="60" spans="1:9">
      <c r="A60" s="5">
        <v>60</v>
      </c>
      <c r="B60" s="5" t="s">
        <v>250</v>
      </c>
      <c r="C60" s="96" t="s">
        <v>186</v>
      </c>
      <c r="D60" s="5"/>
      <c r="E60" s="95" t="s">
        <v>184</v>
      </c>
      <c r="F60" s="97">
        <v>130</v>
      </c>
      <c r="G60" s="98"/>
      <c r="H60" s="99"/>
      <c r="I60" s="5"/>
    </row>
    <row r="61" spans="1:9">
      <c r="A61" s="5">
        <v>61</v>
      </c>
      <c r="B61" s="5" t="s">
        <v>251</v>
      </c>
      <c r="C61" s="96" t="s">
        <v>183</v>
      </c>
      <c r="D61" s="5"/>
      <c r="E61" s="95" t="s">
        <v>184</v>
      </c>
      <c r="F61" s="97">
        <v>2520</v>
      </c>
      <c r="G61" s="98"/>
      <c r="H61" s="99"/>
      <c r="I61" s="5"/>
    </row>
    <row r="62" spans="1:9">
      <c r="A62" s="5">
        <v>63</v>
      </c>
      <c r="B62" s="5" t="s">
        <v>252</v>
      </c>
      <c r="C62" s="96" t="s">
        <v>186</v>
      </c>
      <c r="D62" s="5"/>
      <c r="E62" s="95" t="s">
        <v>184</v>
      </c>
      <c r="F62" s="97">
        <v>516</v>
      </c>
      <c r="G62" s="98"/>
      <c r="H62" s="99"/>
      <c r="I62" s="5"/>
    </row>
    <row r="63" spans="1:9">
      <c r="A63" s="5">
        <v>65</v>
      </c>
      <c r="B63" s="5" t="s">
        <v>253</v>
      </c>
      <c r="C63" s="96" t="s">
        <v>186</v>
      </c>
      <c r="D63" s="5" t="s">
        <v>198</v>
      </c>
      <c r="E63" s="95" t="s">
        <v>184</v>
      </c>
      <c r="F63" s="97">
        <v>340</v>
      </c>
      <c r="G63" s="98"/>
      <c r="H63" s="99"/>
      <c r="I63" s="5"/>
    </row>
    <row r="64" spans="1:9">
      <c r="A64" s="5">
        <v>66</v>
      </c>
      <c r="B64" s="5" t="s">
        <v>254</v>
      </c>
      <c r="C64" s="96" t="s">
        <v>186</v>
      </c>
      <c r="D64" s="5"/>
      <c r="E64" s="95" t="s">
        <v>184</v>
      </c>
      <c r="F64" s="97">
        <v>644</v>
      </c>
      <c r="G64" s="98"/>
      <c r="H64" s="99"/>
      <c r="I64" s="5"/>
    </row>
    <row r="65" spans="1:9">
      <c r="A65" s="5">
        <v>67</v>
      </c>
      <c r="B65" s="5" t="s">
        <v>255</v>
      </c>
      <c r="C65" s="96" t="s">
        <v>186</v>
      </c>
      <c r="D65" s="5"/>
      <c r="E65" s="95" t="s">
        <v>184</v>
      </c>
      <c r="F65" s="97">
        <v>5188</v>
      </c>
      <c r="G65" s="98"/>
      <c r="H65" s="99"/>
      <c r="I65" s="5"/>
    </row>
    <row r="66" spans="1:9">
      <c r="A66" s="5">
        <v>68</v>
      </c>
      <c r="B66" s="5" t="s">
        <v>256</v>
      </c>
      <c r="C66" s="96" t="s">
        <v>183</v>
      </c>
      <c r="D66" s="5"/>
      <c r="E66" s="95" t="s">
        <v>184</v>
      </c>
      <c r="F66" s="97">
        <v>3992</v>
      </c>
      <c r="G66" s="98"/>
      <c r="H66" s="99"/>
      <c r="I66" s="5"/>
    </row>
    <row r="67" spans="1:9">
      <c r="A67" s="5">
        <v>69</v>
      </c>
      <c r="B67" s="5" t="s">
        <v>257</v>
      </c>
      <c r="C67" s="96" t="s">
        <v>186</v>
      </c>
      <c r="D67" s="5" t="s">
        <v>187</v>
      </c>
      <c r="E67" s="95" t="s">
        <v>184</v>
      </c>
      <c r="F67" s="97">
        <v>1588</v>
      </c>
      <c r="G67" s="98"/>
      <c r="H67" s="99"/>
      <c r="I67" s="5"/>
    </row>
    <row r="68" spans="1:9">
      <c r="A68" s="5">
        <v>70</v>
      </c>
      <c r="B68" s="5" t="s">
        <v>258</v>
      </c>
      <c r="C68" s="96" t="s">
        <v>57</v>
      </c>
      <c r="D68" s="5" t="s">
        <v>60</v>
      </c>
      <c r="E68" s="95" t="s">
        <v>184</v>
      </c>
      <c r="F68" s="97">
        <v>3960</v>
      </c>
      <c r="G68" s="98"/>
      <c r="H68" s="99"/>
      <c r="I68" s="5"/>
    </row>
    <row r="69" spans="1:9">
      <c r="A69" s="5">
        <v>71</v>
      </c>
      <c r="B69" s="5" t="s">
        <v>259</v>
      </c>
      <c r="C69" s="5"/>
      <c r="D69" s="7"/>
      <c r="E69" s="95" t="s">
        <v>184</v>
      </c>
      <c r="F69" s="97">
        <v>492</v>
      </c>
      <c r="G69" s="98"/>
      <c r="H69" s="99"/>
      <c r="I69" s="7"/>
    </row>
    <row r="70" spans="1:9">
      <c r="A70" s="5"/>
      <c r="B70" s="5" t="s">
        <v>260</v>
      </c>
      <c r="C70" s="5" t="s">
        <v>183</v>
      </c>
      <c r="D70" s="7"/>
      <c r="E70" s="95" t="s">
        <v>184</v>
      </c>
      <c r="F70" s="97">
        <v>3166</v>
      </c>
      <c r="G70" s="98"/>
      <c r="H70" s="99"/>
      <c r="I70" s="7"/>
    </row>
    <row r="71" spans="1:9">
      <c r="A71" s="5"/>
      <c r="B71" s="5" t="s">
        <v>261</v>
      </c>
      <c r="C71" s="5" t="s">
        <v>198</v>
      </c>
      <c r="D71" s="7" t="s">
        <v>57</v>
      </c>
      <c r="E71" s="95" t="s">
        <v>184</v>
      </c>
      <c r="F71" s="97">
        <v>11454</v>
      </c>
      <c r="G71" s="98"/>
      <c r="H71" s="99"/>
      <c r="I71" s="7"/>
    </row>
    <row r="72" spans="1:9">
      <c r="A72" s="5"/>
      <c r="B72" s="5" t="s">
        <v>262</v>
      </c>
      <c r="C72" s="5" t="s">
        <v>198</v>
      </c>
      <c r="D72" s="7" t="s">
        <v>57</v>
      </c>
      <c r="E72" s="95" t="s">
        <v>184</v>
      </c>
      <c r="F72" s="97">
        <v>4102</v>
      </c>
      <c r="G72" s="12"/>
      <c r="H72" s="99"/>
      <c r="I72" s="7"/>
    </row>
    <row r="73" spans="1:9">
      <c r="A73" s="5"/>
      <c r="B73" s="65" t="s">
        <v>263</v>
      </c>
      <c r="C73" s="5"/>
      <c r="D73" s="5"/>
      <c r="E73" s="7"/>
      <c r="F73" s="106"/>
      <c r="G73" s="7"/>
      <c r="H73" s="7"/>
      <c r="I73" s="7"/>
    </row>
    <row r="74" spans="1:10">
      <c r="A74" s="5">
        <v>72</v>
      </c>
      <c r="B74" s="5" t="s">
        <v>264</v>
      </c>
      <c r="C74" s="5"/>
      <c r="D74" s="5"/>
      <c r="E74" s="95" t="s">
        <v>184</v>
      </c>
      <c r="F74" s="97">
        <v>37630</v>
      </c>
      <c r="G74" s="5"/>
      <c r="H74" s="5"/>
      <c r="I74" s="7"/>
      <c r="J74" s="105"/>
    </row>
    <row r="75" spans="1:10">
      <c r="A75" s="5"/>
      <c r="B75" s="119" t="s">
        <v>265</v>
      </c>
      <c r="C75" s="42" t="s">
        <v>60</v>
      </c>
      <c r="D75" s="5"/>
      <c r="E75" s="95" t="s">
        <v>184</v>
      </c>
      <c r="F75" s="97">
        <v>1772</v>
      </c>
      <c r="G75" s="5"/>
      <c r="H75" s="5"/>
      <c r="I75" s="5"/>
      <c r="J75" s="105"/>
    </row>
    <row r="76" spans="1:10">
      <c r="A76" s="5"/>
      <c r="B76" s="5" t="s">
        <v>266</v>
      </c>
      <c r="C76" s="42" t="s">
        <v>192</v>
      </c>
      <c r="D76" s="5"/>
      <c r="E76" s="95" t="s">
        <v>184</v>
      </c>
      <c r="F76" s="97">
        <v>17648</v>
      </c>
      <c r="G76" s="5"/>
      <c r="H76" s="5"/>
      <c r="I76" s="5"/>
      <c r="J76" s="105"/>
    </row>
    <row r="77" spans="1:10">
      <c r="A77" s="5"/>
      <c r="B77" s="65" t="s">
        <v>267</v>
      </c>
      <c r="C77" s="5"/>
      <c r="D77" s="5"/>
      <c r="E77" s="95"/>
      <c r="F77" s="106"/>
      <c r="G77" s="7"/>
      <c r="H77" s="7"/>
      <c r="I77" s="5"/>
      <c r="J77" s="105"/>
    </row>
    <row r="78" spans="1:10">
      <c r="A78" s="5">
        <v>73</v>
      </c>
      <c r="B78" s="5" t="s">
        <v>267</v>
      </c>
      <c r="C78" s="42" t="s">
        <v>268</v>
      </c>
      <c r="D78" s="5"/>
      <c r="E78" s="95" t="s">
        <v>184</v>
      </c>
      <c r="F78" s="97">
        <v>70925</v>
      </c>
      <c r="G78" s="5"/>
      <c r="H78" s="5"/>
      <c r="I78" s="5"/>
      <c r="J78" s="105"/>
    </row>
    <row r="79" spans="1:10">
      <c r="A79" s="5">
        <v>74</v>
      </c>
      <c r="B79" s="5" t="s">
        <v>269</v>
      </c>
      <c r="C79" s="42" t="s">
        <v>268</v>
      </c>
      <c r="D79" s="5"/>
      <c r="E79" s="95" t="s">
        <v>184</v>
      </c>
      <c r="F79" s="97">
        <v>82544</v>
      </c>
      <c r="G79" s="5"/>
      <c r="H79" s="5"/>
      <c r="I79" s="5"/>
      <c r="J79" s="105"/>
    </row>
    <row r="80" spans="1:10">
      <c r="A80" s="5">
        <v>75</v>
      </c>
      <c r="B80" s="5" t="s">
        <v>270</v>
      </c>
      <c r="C80" s="42" t="s">
        <v>268</v>
      </c>
      <c r="D80" s="5"/>
      <c r="E80" s="95" t="s">
        <v>184</v>
      </c>
      <c r="F80" s="97">
        <v>106303</v>
      </c>
      <c r="G80" s="5"/>
      <c r="H80" s="5"/>
      <c r="I80" s="5"/>
      <c r="J80" s="105"/>
    </row>
    <row r="81" spans="1:10">
      <c r="A81" s="5"/>
      <c r="B81" s="65" t="s">
        <v>271</v>
      </c>
      <c r="C81" s="5"/>
      <c r="D81" s="5"/>
      <c r="E81" s="95"/>
      <c r="F81" s="106"/>
      <c r="G81" s="7"/>
      <c r="H81" s="7"/>
      <c r="I81" s="5"/>
      <c r="J81" s="105"/>
    </row>
    <row r="82" spans="1:10">
      <c r="A82" s="5">
        <v>76</v>
      </c>
      <c r="B82" s="5" t="s">
        <v>272</v>
      </c>
      <c r="C82" s="42" t="s">
        <v>60</v>
      </c>
      <c r="D82" s="5" t="s">
        <v>60</v>
      </c>
      <c r="E82" s="95" t="s">
        <v>184</v>
      </c>
      <c r="F82" s="97">
        <v>3454</v>
      </c>
      <c r="G82" s="5"/>
      <c r="H82" s="5"/>
      <c r="I82" s="5"/>
      <c r="J82" s="105"/>
    </row>
    <row r="83" spans="1:10">
      <c r="A83" s="5">
        <v>77</v>
      </c>
      <c r="B83" s="5" t="s">
        <v>273</v>
      </c>
      <c r="C83" s="5"/>
      <c r="D83" s="5"/>
      <c r="E83" s="95" t="s">
        <v>184</v>
      </c>
      <c r="F83" s="97">
        <v>869</v>
      </c>
      <c r="G83" s="5"/>
      <c r="H83" s="5"/>
      <c r="I83" s="5"/>
      <c r="J83" s="105"/>
    </row>
    <row r="84" spans="1:10">
      <c r="A84" s="5">
        <v>78</v>
      </c>
      <c r="B84" s="5" t="s">
        <v>274</v>
      </c>
      <c r="C84" s="5"/>
      <c r="D84" s="5" t="s">
        <v>57</v>
      </c>
      <c r="E84" s="95" t="s">
        <v>184</v>
      </c>
      <c r="F84" s="97">
        <v>662</v>
      </c>
      <c r="G84" s="5"/>
      <c r="H84" s="5"/>
      <c r="I84" s="5"/>
      <c r="J84" s="105"/>
    </row>
    <row r="85" spans="1:10">
      <c r="A85" s="5">
        <v>79</v>
      </c>
      <c r="B85" s="5" t="s">
        <v>275</v>
      </c>
      <c r="C85" s="42" t="s">
        <v>276</v>
      </c>
      <c r="D85" s="5"/>
      <c r="E85" s="95" t="s">
        <v>184</v>
      </c>
      <c r="F85" s="97">
        <v>1815</v>
      </c>
      <c r="G85" s="5"/>
      <c r="H85" s="5"/>
      <c r="I85" s="5"/>
      <c r="J85" s="105"/>
    </row>
    <row r="86" spans="1:9">
      <c r="A86" s="5">
        <v>80</v>
      </c>
      <c r="B86" s="5" t="s">
        <v>277</v>
      </c>
      <c r="C86" s="5"/>
      <c r="D86" s="7"/>
      <c r="E86" s="95" t="s">
        <v>184</v>
      </c>
      <c r="F86" s="97">
        <v>15368</v>
      </c>
      <c r="G86" s="5"/>
      <c r="H86" s="5"/>
      <c r="I86" s="7"/>
    </row>
    <row r="87" spans="1:9">
      <c r="A87" s="5"/>
      <c r="B87" s="5" t="s">
        <v>278</v>
      </c>
      <c r="C87" s="96"/>
      <c r="D87" s="5"/>
      <c r="E87" s="95" t="s">
        <v>184</v>
      </c>
      <c r="F87" s="97">
        <v>9410</v>
      </c>
      <c r="G87" s="5"/>
      <c r="H87" s="5"/>
      <c r="I87" s="5"/>
    </row>
    <row r="88" spans="1:9">
      <c r="A88" s="5"/>
      <c r="B88" s="5" t="s">
        <v>279</v>
      </c>
      <c r="C88" s="5" t="s">
        <v>220</v>
      </c>
      <c r="D88" s="5" t="s">
        <v>57</v>
      </c>
      <c r="E88" s="95" t="s">
        <v>184</v>
      </c>
      <c r="F88" s="97">
        <v>15144</v>
      </c>
      <c r="G88" s="5"/>
      <c r="H88" s="5"/>
      <c r="I88" s="5"/>
    </row>
    <row r="89" spans="1:9">
      <c r="A89" s="5"/>
      <c r="B89" s="5" t="s">
        <v>280</v>
      </c>
      <c r="C89" s="96" t="s">
        <v>183</v>
      </c>
      <c r="D89" s="5" t="s">
        <v>60</v>
      </c>
      <c r="E89" s="95" t="s">
        <v>184</v>
      </c>
      <c r="F89" s="97">
        <v>14915</v>
      </c>
      <c r="G89" s="5"/>
      <c r="H89" s="5"/>
      <c r="I89" s="5"/>
    </row>
    <row r="90" spans="1:9">
      <c r="A90" s="5"/>
      <c r="B90" s="5" t="s">
        <v>281</v>
      </c>
      <c r="C90" s="96" t="s">
        <v>220</v>
      </c>
      <c r="D90" s="5"/>
      <c r="E90" s="95" t="s">
        <v>184</v>
      </c>
      <c r="F90" s="97">
        <v>1372</v>
      </c>
      <c r="G90" s="5"/>
      <c r="H90" s="5"/>
      <c r="I90" s="7"/>
    </row>
    <row r="91" spans="1:10">
      <c r="A91" s="5"/>
      <c r="B91" s="65" t="s">
        <v>282</v>
      </c>
      <c r="C91" s="5"/>
      <c r="D91" s="5"/>
      <c r="E91" s="95"/>
      <c r="F91" s="106"/>
      <c r="G91" s="7"/>
      <c r="H91" s="7"/>
      <c r="I91" s="5"/>
      <c r="J91" s="105"/>
    </row>
    <row r="92" spans="1:10">
      <c r="A92" s="5">
        <v>81</v>
      </c>
      <c r="B92" s="5" t="s">
        <v>283</v>
      </c>
      <c r="C92" s="42" t="s">
        <v>190</v>
      </c>
      <c r="D92" s="5"/>
      <c r="E92" s="95" t="s">
        <v>184</v>
      </c>
      <c r="F92" s="97">
        <v>236</v>
      </c>
      <c r="G92" s="5"/>
      <c r="H92" s="5"/>
      <c r="I92" s="5"/>
      <c r="J92" s="105"/>
    </row>
    <row r="93" spans="1:10">
      <c r="A93" s="5">
        <v>82</v>
      </c>
      <c r="B93" s="5" t="s">
        <v>284</v>
      </c>
      <c r="C93" s="42" t="s">
        <v>190</v>
      </c>
      <c r="D93" s="5" t="s">
        <v>198</v>
      </c>
      <c r="E93" s="95" t="s">
        <v>184</v>
      </c>
      <c r="F93" s="97">
        <v>861</v>
      </c>
      <c r="G93" s="5"/>
      <c r="H93" s="5"/>
      <c r="I93" s="5"/>
      <c r="J93" s="105"/>
    </row>
    <row r="94" spans="1:9">
      <c r="A94" s="7"/>
      <c r="B94" s="5" t="s">
        <v>285</v>
      </c>
      <c r="C94" s="5"/>
      <c r="D94" s="7"/>
      <c r="E94" s="7"/>
      <c r="F94" s="106">
        <f>SUM(F4:F93)</f>
        <v>785169</v>
      </c>
      <c r="G94" s="7"/>
      <c r="H94" s="7"/>
      <c r="I94" s="7"/>
    </row>
  </sheetData>
  <mergeCells count="1">
    <mergeCell ref="A1:I1"/>
  </mergeCells>
  <pageMargins left="0.748031496062992" right="0.748031496062992" top="0.984251968503937" bottom="0.984251968503937" header="0.511811023622047" footer="0.511811023622047"/>
  <pageSetup paperSize="9" fitToHeight="6" orientation="portrait" horizontalDpi="3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1"/>
  <sheetViews>
    <sheetView workbookViewId="0">
      <pane ySplit="2" topLeftCell="A6" activePane="bottomLeft" state="frozen"/>
      <selection/>
      <selection pane="bottomLeft" activeCell="E2" sqref="E2:F2"/>
    </sheetView>
  </sheetViews>
  <sheetFormatPr defaultColWidth="9" defaultRowHeight="15.75"/>
  <cols>
    <col min="1" max="1" width="5.3716814159292" style="77" customWidth="1"/>
    <col min="2" max="2" width="23.6283185840708" style="78" customWidth="1"/>
    <col min="3" max="3" width="5.3716814159292" style="77" customWidth="1"/>
    <col min="4" max="6" width="14.8761061946903" style="77" customWidth="1"/>
    <col min="7" max="7" width="10" style="79" customWidth="1"/>
    <col min="8" max="16384" width="9" style="80"/>
  </cols>
  <sheetData>
    <row r="1" s="64" customFormat="1" ht="60" customHeight="1" spans="1:13">
      <c r="A1" s="81" t="s">
        <v>286</v>
      </c>
      <c r="B1" s="81"/>
      <c r="C1" s="81"/>
      <c r="D1" s="81"/>
      <c r="E1" s="81"/>
      <c r="F1" s="81"/>
      <c r="G1" s="81"/>
      <c r="H1" s="82"/>
      <c r="I1" s="82"/>
      <c r="J1" s="82"/>
      <c r="K1" s="82"/>
      <c r="L1" s="82"/>
      <c r="M1" s="82"/>
    </row>
    <row r="2" ht="19.9" customHeight="1" spans="1:7">
      <c r="A2" s="83" t="s">
        <v>1</v>
      </c>
      <c r="B2" s="84" t="s">
        <v>287</v>
      </c>
      <c r="C2" s="83" t="s">
        <v>3</v>
      </c>
      <c r="D2" s="83" t="s">
        <v>4</v>
      </c>
      <c r="E2" s="4" t="s">
        <v>5</v>
      </c>
      <c r="F2" s="4" t="s">
        <v>6</v>
      </c>
      <c r="G2" s="85" t="s">
        <v>7</v>
      </c>
    </row>
    <row r="3" spans="1:7">
      <c r="A3" s="83">
        <v>1</v>
      </c>
      <c r="B3" s="41" t="s">
        <v>288</v>
      </c>
      <c r="C3" s="83" t="s">
        <v>12</v>
      </c>
      <c r="D3" s="3">
        <v>4636.34</v>
      </c>
      <c r="E3" s="3"/>
      <c r="F3" s="3"/>
      <c r="G3" s="85" t="s">
        <v>289</v>
      </c>
    </row>
    <row r="4" spans="1:7">
      <c r="A4" s="83">
        <v>2</v>
      </c>
      <c r="B4" s="86" t="s">
        <v>290</v>
      </c>
      <c r="C4" s="83" t="s">
        <v>12</v>
      </c>
      <c r="D4" s="87">
        <f>59573.512+6234+990+1554</f>
        <v>68351.512</v>
      </c>
      <c r="E4" s="88"/>
      <c r="F4" s="88"/>
      <c r="G4" s="85"/>
    </row>
    <row r="5" ht="25.5" spans="1:7">
      <c r="A5" s="83">
        <v>3</v>
      </c>
      <c r="B5" s="89" t="s">
        <v>291</v>
      </c>
      <c r="C5" s="83" t="s">
        <v>12</v>
      </c>
      <c r="D5" s="90">
        <f>8873+45.8</f>
        <v>8918.8</v>
      </c>
      <c r="E5" s="90"/>
      <c r="F5" s="90"/>
      <c r="G5" s="85"/>
    </row>
    <row r="6" spans="1:7">
      <c r="A6" s="83">
        <v>4</v>
      </c>
      <c r="B6" s="91" t="s">
        <v>292</v>
      </c>
      <c r="C6" s="83" t="s">
        <v>12</v>
      </c>
      <c r="D6" s="2">
        <v>192.54</v>
      </c>
      <c r="E6" s="2"/>
      <c r="F6" s="2"/>
      <c r="G6" s="85"/>
    </row>
    <row r="7" spans="1:7">
      <c r="A7" s="83">
        <v>5</v>
      </c>
      <c r="B7" s="89" t="s">
        <v>293</v>
      </c>
      <c r="C7" s="83" t="s">
        <v>12</v>
      </c>
      <c r="D7" s="90">
        <v>1779.01</v>
      </c>
      <c r="E7" s="90"/>
      <c r="F7" s="90"/>
      <c r="G7" s="85"/>
    </row>
    <row r="8" spans="1:7">
      <c r="A8" s="83">
        <v>6</v>
      </c>
      <c r="B8" s="41" t="s">
        <v>294</v>
      </c>
      <c r="C8" s="83" t="s">
        <v>12</v>
      </c>
      <c r="D8" s="92">
        <f>1445.95+994</f>
        <v>2439.95</v>
      </c>
      <c r="E8" s="93"/>
      <c r="F8" s="93"/>
      <c r="G8" s="85"/>
    </row>
    <row r="9" spans="1:7">
      <c r="A9" s="83">
        <v>7</v>
      </c>
      <c r="B9" s="91" t="s">
        <v>295</v>
      </c>
      <c r="C9" s="83" t="s">
        <v>12</v>
      </c>
      <c r="D9" s="2">
        <f>1761.76+1230.08+913.68+764.73</f>
        <v>4670.25</v>
      </c>
      <c r="E9" s="2"/>
      <c r="F9" s="2"/>
      <c r="G9" s="85"/>
    </row>
    <row r="10" spans="1:7">
      <c r="A10" s="83">
        <v>8</v>
      </c>
      <c r="B10" s="89" t="s">
        <v>296</v>
      </c>
      <c r="C10" s="83" t="s">
        <v>12</v>
      </c>
      <c r="D10" s="90">
        <f>1267.87+845.24</f>
        <v>2113.11</v>
      </c>
      <c r="E10" s="90"/>
      <c r="F10" s="90"/>
      <c r="G10" s="85"/>
    </row>
    <row r="11" ht="25.5" spans="1:7">
      <c r="A11" s="83">
        <v>9</v>
      </c>
      <c r="B11" s="91" t="s">
        <v>297</v>
      </c>
      <c r="C11" s="83" t="s">
        <v>12</v>
      </c>
      <c r="D11" s="2">
        <v>794.82</v>
      </c>
      <c r="E11" s="2"/>
      <c r="F11" s="2"/>
      <c r="G11" s="85"/>
    </row>
    <row r="12" spans="1:7">
      <c r="A12" s="83">
        <v>10</v>
      </c>
      <c r="B12" s="91" t="s">
        <v>298</v>
      </c>
      <c r="C12" s="83" t="s">
        <v>15</v>
      </c>
      <c r="D12" s="2">
        <v>843.87</v>
      </c>
      <c r="E12" s="2"/>
      <c r="F12" s="2"/>
      <c r="G12" s="85"/>
    </row>
    <row r="13" spans="1:7">
      <c r="A13" s="83">
        <v>11</v>
      </c>
      <c r="B13" s="89" t="s">
        <v>299</v>
      </c>
      <c r="C13" s="83" t="s">
        <v>12</v>
      </c>
      <c r="D13" s="90">
        <v>833.33</v>
      </c>
      <c r="E13" s="90"/>
      <c r="F13" s="90"/>
      <c r="G13" s="85"/>
    </row>
    <row r="14" spans="1:7">
      <c r="A14" s="83">
        <v>12</v>
      </c>
      <c r="B14" s="43" t="s">
        <v>300</v>
      </c>
      <c r="C14" s="83" t="s">
        <v>12</v>
      </c>
      <c r="D14" s="2">
        <f>442.76+572.24+266.18+297.42+46.24+97.58+48.5+14.5+1660.8+1442.28+35.2+14.37</f>
        <v>4938.07</v>
      </c>
      <c r="E14" s="2"/>
      <c r="F14" s="2"/>
      <c r="G14" s="85"/>
    </row>
    <row r="15" spans="1:7">
      <c r="A15" s="83">
        <v>13</v>
      </c>
      <c r="B15" s="43" t="s">
        <v>301</v>
      </c>
      <c r="C15" s="83" t="s">
        <v>12</v>
      </c>
      <c r="D15" s="2">
        <f>830.3+114.09+23.39+709.06+83.28</f>
        <v>1760.12</v>
      </c>
      <c r="E15" s="2"/>
      <c r="F15" s="2"/>
      <c r="G15" s="85"/>
    </row>
    <row r="16" spans="1:7">
      <c r="A16" s="83">
        <v>14</v>
      </c>
      <c r="B16" s="94" t="s">
        <v>302</v>
      </c>
      <c r="C16" s="83" t="s">
        <v>12</v>
      </c>
      <c r="D16" s="2">
        <v>134.7</v>
      </c>
      <c r="E16" s="2"/>
      <c r="F16" s="2"/>
      <c r="G16" s="85"/>
    </row>
    <row r="17" spans="1:7">
      <c r="A17" s="83">
        <v>15</v>
      </c>
      <c r="B17" s="91" t="s">
        <v>303</v>
      </c>
      <c r="C17" s="83" t="s">
        <v>25</v>
      </c>
      <c r="D17" s="2">
        <f>22+83</f>
        <v>105</v>
      </c>
      <c r="E17" s="2"/>
      <c r="F17" s="2"/>
      <c r="G17" s="85"/>
    </row>
    <row r="18" spans="1:7">
      <c r="A18" s="83">
        <v>16</v>
      </c>
      <c r="B18" s="43" t="s">
        <v>304</v>
      </c>
      <c r="C18" s="83" t="s">
        <v>25</v>
      </c>
      <c r="D18" s="2">
        <v>40</v>
      </c>
      <c r="E18" s="2"/>
      <c r="F18" s="2"/>
      <c r="G18" s="85"/>
    </row>
    <row r="19" spans="1:7">
      <c r="A19" s="83">
        <v>17</v>
      </c>
      <c r="B19" s="42" t="s">
        <v>305</v>
      </c>
      <c r="C19" s="83" t="s">
        <v>25</v>
      </c>
      <c r="D19" s="2">
        <v>7</v>
      </c>
      <c r="E19" s="2"/>
      <c r="F19" s="2"/>
      <c r="G19" s="85"/>
    </row>
    <row r="20" spans="1:7">
      <c r="A20" s="83">
        <v>18</v>
      </c>
      <c r="B20" s="86" t="s">
        <v>306</v>
      </c>
      <c r="C20" s="83" t="s">
        <v>307</v>
      </c>
      <c r="D20" s="2">
        <f>141+26</f>
        <v>167</v>
      </c>
      <c r="E20" s="2"/>
      <c r="F20" s="2"/>
      <c r="G20" s="85"/>
    </row>
    <row r="21" spans="1:7">
      <c r="A21" s="83"/>
      <c r="B21" s="86" t="s">
        <v>285</v>
      </c>
      <c r="C21" s="83"/>
      <c r="D21" s="2"/>
      <c r="E21" s="2"/>
      <c r="F21" s="2"/>
      <c r="G21" s="85"/>
    </row>
  </sheetData>
  <mergeCells count="1">
    <mergeCell ref="A1:G1"/>
  </mergeCells>
  <pageMargins left="0.748031496062992" right="0.748031496062992" top="0.984251968503937" bottom="0.984251968503937" header="0.511811023622047" footer="0.511811023622047"/>
  <pageSetup paperSize="9" scale="98" fitToHeight="3" orientation="portrait" horizontalDpi="3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workbookViewId="0">
      <selection activeCell="F2" sqref="F2:G2"/>
    </sheetView>
  </sheetViews>
  <sheetFormatPr defaultColWidth="9" defaultRowHeight="13.5" outlineLevelCol="7"/>
  <cols>
    <col min="1" max="1" width="5.3716814159292" style="73" customWidth="1"/>
    <col min="2" max="2" width="18.6283185840708" style="73" customWidth="1"/>
    <col min="3" max="3" width="11.1238938053097" style="73" customWidth="1"/>
    <col min="4" max="4" width="8.24778761061947" style="73" customWidth="1"/>
    <col min="5" max="7" width="8.87610619469027" style="73" customWidth="1"/>
    <col min="8" max="8" width="13.7522123893805" style="73" customWidth="1"/>
    <col min="9" max="16384" width="9" style="74"/>
  </cols>
  <sheetData>
    <row r="1" s="10" customFormat="1" ht="60" customHeight="1" spans="1:8">
      <c r="A1" s="75" t="s">
        <v>308</v>
      </c>
      <c r="B1" s="75"/>
      <c r="C1" s="75"/>
      <c r="D1" s="76"/>
      <c r="E1" s="76"/>
      <c r="F1" s="76"/>
      <c r="G1" s="76"/>
      <c r="H1" s="76"/>
    </row>
    <row r="2" s="10" customFormat="1" ht="19.9" customHeight="1" spans="1:8">
      <c r="A2" s="2" t="s">
        <v>1</v>
      </c>
      <c r="B2" s="3" t="s">
        <v>287</v>
      </c>
      <c r="C2" s="3" t="s">
        <v>309</v>
      </c>
      <c r="D2" s="2" t="s">
        <v>3</v>
      </c>
      <c r="E2" s="2" t="s">
        <v>4</v>
      </c>
      <c r="F2" s="4" t="s">
        <v>5</v>
      </c>
      <c r="G2" s="4" t="s">
        <v>6</v>
      </c>
      <c r="H2" s="2" t="s">
        <v>7</v>
      </c>
    </row>
    <row r="3" s="10" customFormat="1" ht="15.75" spans="1:8">
      <c r="A3" s="2"/>
      <c r="B3" s="3" t="s">
        <v>310</v>
      </c>
      <c r="C3" s="3"/>
      <c r="D3" s="2"/>
      <c r="E3" s="2"/>
      <c r="F3" s="2"/>
      <c r="G3" s="2"/>
      <c r="H3" s="2"/>
    </row>
    <row r="4" spans="1:8">
      <c r="A4" s="18">
        <v>1</v>
      </c>
      <c r="B4" s="41" t="s">
        <v>311</v>
      </c>
      <c r="C4" s="2" t="s">
        <v>312</v>
      </c>
      <c r="D4" s="18" t="s">
        <v>15</v>
      </c>
      <c r="E4" s="39">
        <v>4946.59</v>
      </c>
      <c r="F4" s="39"/>
      <c r="G4" s="39"/>
      <c r="H4" s="18"/>
    </row>
    <row r="5" spans="1:8">
      <c r="A5" s="18">
        <v>2</v>
      </c>
      <c r="B5" s="41" t="s">
        <v>313</v>
      </c>
      <c r="C5" s="2" t="s">
        <v>312</v>
      </c>
      <c r="D5" s="18" t="s">
        <v>15</v>
      </c>
      <c r="E5" s="39">
        <v>6981.5</v>
      </c>
      <c r="F5" s="39"/>
      <c r="G5" s="39"/>
      <c r="H5" s="18"/>
    </row>
    <row r="6" spans="1:8">
      <c r="A6" s="18">
        <v>3</v>
      </c>
      <c r="B6" s="41" t="s">
        <v>314</v>
      </c>
      <c r="C6" s="2" t="s">
        <v>312</v>
      </c>
      <c r="D6" s="18" t="s">
        <v>15</v>
      </c>
      <c r="E6" s="39">
        <v>8327.49</v>
      </c>
      <c r="F6" s="39"/>
      <c r="G6" s="39"/>
      <c r="H6" s="18"/>
    </row>
    <row r="7" spans="1:8">
      <c r="A7" s="18">
        <v>4</v>
      </c>
      <c r="B7" s="41" t="s">
        <v>315</v>
      </c>
      <c r="C7" s="2" t="s">
        <v>316</v>
      </c>
      <c r="D7" s="18" t="s">
        <v>15</v>
      </c>
      <c r="E7" s="41">
        <v>833.31</v>
      </c>
      <c r="F7" s="41"/>
      <c r="G7" s="41"/>
      <c r="H7" s="18"/>
    </row>
    <row r="8" spans="1:8">
      <c r="A8" s="18">
        <v>5</v>
      </c>
      <c r="B8" s="41" t="s">
        <v>317</v>
      </c>
      <c r="C8" s="2"/>
      <c r="D8" s="18" t="s">
        <v>25</v>
      </c>
      <c r="E8" s="41">
        <v>770</v>
      </c>
      <c r="F8" s="41"/>
      <c r="G8" s="41"/>
      <c r="H8" s="18"/>
    </row>
    <row r="9" spans="1:8">
      <c r="A9" s="18">
        <v>6</v>
      </c>
      <c r="B9" s="41" t="s">
        <v>318</v>
      </c>
      <c r="C9" s="2"/>
      <c r="D9" s="18" t="s">
        <v>25</v>
      </c>
      <c r="E9" s="41">
        <v>728</v>
      </c>
      <c r="F9" s="41"/>
      <c r="G9" s="41"/>
      <c r="H9" s="18"/>
    </row>
    <row r="10" spans="1:8">
      <c r="A10" s="18">
        <v>7</v>
      </c>
      <c r="B10" s="2" t="s">
        <v>319</v>
      </c>
      <c r="C10" s="18"/>
      <c r="D10" s="18" t="s">
        <v>25</v>
      </c>
      <c r="E10" s="3">
        <v>214</v>
      </c>
      <c r="F10" s="3"/>
      <c r="G10" s="3"/>
      <c r="H10" s="18"/>
    </row>
    <row r="11" spans="1:8">
      <c r="A11" s="18">
        <v>8</v>
      </c>
      <c r="B11" s="2" t="s">
        <v>320</v>
      </c>
      <c r="C11" s="18"/>
      <c r="D11" s="18" t="s">
        <v>25</v>
      </c>
      <c r="E11" s="3">
        <v>48</v>
      </c>
      <c r="F11" s="3"/>
      <c r="G11" s="3"/>
      <c r="H11" s="18"/>
    </row>
    <row r="12" spans="1:8">
      <c r="A12" s="18">
        <v>9</v>
      </c>
      <c r="B12" s="2" t="s">
        <v>321</v>
      </c>
      <c r="C12" s="18"/>
      <c r="D12" s="18" t="s">
        <v>25</v>
      </c>
      <c r="E12" s="3">
        <v>43</v>
      </c>
      <c r="F12" s="3"/>
      <c r="G12" s="3"/>
      <c r="H12" s="18"/>
    </row>
    <row r="13" spans="1:8">
      <c r="A13" s="18"/>
      <c r="B13" s="18" t="s">
        <v>322</v>
      </c>
      <c r="C13" s="18"/>
      <c r="D13" s="18"/>
      <c r="E13" s="18"/>
      <c r="F13" s="18"/>
      <c r="G13" s="18"/>
      <c r="H13" s="18"/>
    </row>
    <row r="14" spans="1:8">
      <c r="A14" s="18">
        <v>1</v>
      </c>
      <c r="B14" s="3" t="s">
        <v>313</v>
      </c>
      <c r="C14" s="3" t="s">
        <v>316</v>
      </c>
      <c r="D14" s="18" t="s">
        <v>15</v>
      </c>
      <c r="E14" s="3">
        <v>888.26</v>
      </c>
      <c r="F14" s="3"/>
      <c r="G14" s="3"/>
      <c r="H14" s="18"/>
    </row>
    <row r="15" spans="1:8">
      <c r="A15" s="18">
        <v>2</v>
      </c>
      <c r="B15" s="18" t="s">
        <v>323</v>
      </c>
      <c r="C15" s="3" t="s">
        <v>316</v>
      </c>
      <c r="D15" s="18" t="s">
        <v>15</v>
      </c>
      <c r="E15" s="18">
        <v>582.1</v>
      </c>
      <c r="F15" s="18"/>
      <c r="G15" s="18"/>
      <c r="H15" s="18"/>
    </row>
    <row r="16" spans="1:8">
      <c r="A16" s="18">
        <v>3</v>
      </c>
      <c r="B16" s="3" t="s">
        <v>314</v>
      </c>
      <c r="C16" s="3" t="s">
        <v>316</v>
      </c>
      <c r="D16" s="18" t="s">
        <v>15</v>
      </c>
      <c r="E16" s="3">
        <v>332.1</v>
      </c>
      <c r="F16" s="3"/>
      <c r="G16" s="3"/>
      <c r="H16" s="18"/>
    </row>
    <row r="17" spans="1:8">
      <c r="A17" s="18">
        <v>4</v>
      </c>
      <c r="B17" s="3" t="s">
        <v>324</v>
      </c>
      <c r="C17" s="16"/>
      <c r="D17" s="18" t="s">
        <v>25</v>
      </c>
      <c r="E17" s="3">
        <v>3</v>
      </c>
      <c r="F17" s="3"/>
      <c r="G17" s="3"/>
      <c r="H17" s="18"/>
    </row>
    <row r="18" spans="1:8">
      <c r="A18" s="18">
        <v>5</v>
      </c>
      <c r="B18" s="3" t="s">
        <v>325</v>
      </c>
      <c r="C18" s="16"/>
      <c r="D18" s="18" t="s">
        <v>25</v>
      </c>
      <c r="E18" s="3">
        <v>48</v>
      </c>
      <c r="F18" s="3"/>
      <c r="G18" s="3"/>
      <c r="H18" s="18"/>
    </row>
    <row r="19" spans="1:8">
      <c r="A19" s="18"/>
      <c r="B19" s="18" t="s">
        <v>285</v>
      </c>
      <c r="C19" s="18"/>
      <c r="D19" s="18"/>
      <c r="E19" s="18"/>
      <c r="F19" s="18"/>
      <c r="G19" s="18"/>
      <c r="H19" s="18"/>
    </row>
  </sheetData>
  <mergeCells count="1">
    <mergeCell ref="A1:H1"/>
  </mergeCells>
  <pageMargins left="0.748031496062992" right="0.748031496062992" top="0.984251968503937" bottom="0.984251968503937" header="0.511811023622047" footer="0.511811023622047"/>
  <pageSetup paperSize="9" orientation="portrait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7"/>
  <sheetViews>
    <sheetView workbookViewId="0">
      <selection activeCell="E2" sqref="E2:F2"/>
    </sheetView>
  </sheetViews>
  <sheetFormatPr defaultColWidth="9" defaultRowHeight="15.75" outlineLevelRow="6" outlineLevelCol="6"/>
  <cols>
    <col min="1" max="1" width="5.3716814159292" style="63" customWidth="1"/>
    <col min="2" max="2" width="22.5044247787611" style="63" customWidth="1"/>
    <col min="3" max="3" width="14" style="63" customWidth="1"/>
    <col min="4" max="4" width="13.3716814159292" style="63" customWidth="1"/>
    <col min="5" max="7" width="9" style="63"/>
    <col min="8" max="16384" width="9" style="46"/>
  </cols>
  <sheetData>
    <row r="1" s="10" customFormat="1" ht="60" customHeight="1" spans="1:7">
      <c r="A1" s="1" t="s">
        <v>326</v>
      </c>
      <c r="B1" s="1"/>
      <c r="C1" s="1"/>
      <c r="D1" s="1"/>
      <c r="E1" s="1"/>
      <c r="F1" s="1"/>
      <c r="G1" s="1"/>
    </row>
    <row r="2" s="66" customFormat="1" ht="19.9" customHeight="1" spans="1:7">
      <c r="A2" s="3" t="s">
        <v>1</v>
      </c>
      <c r="B2" s="3" t="s">
        <v>327</v>
      </c>
      <c r="C2" s="3" t="s">
        <v>328</v>
      </c>
      <c r="D2" s="68" t="s">
        <v>329</v>
      </c>
      <c r="E2" s="4" t="s">
        <v>5</v>
      </c>
      <c r="F2" s="4" t="s">
        <v>6</v>
      </c>
      <c r="G2" s="68" t="s">
        <v>7</v>
      </c>
    </row>
    <row r="3" s="67" customFormat="1" ht="13.5" spans="1:7">
      <c r="A3" s="25">
        <v>1</v>
      </c>
      <c r="B3" s="25" t="s">
        <v>330</v>
      </c>
      <c r="C3" s="25" t="s">
        <v>331</v>
      </c>
      <c r="D3" s="25">
        <v>462.5</v>
      </c>
      <c r="E3" s="25"/>
      <c r="F3" s="5"/>
      <c r="G3" s="5"/>
    </row>
    <row r="4" s="67" customFormat="1" ht="13.5" spans="1:7">
      <c r="A4" s="25">
        <v>2</v>
      </c>
      <c r="B4" s="28" t="s">
        <v>332</v>
      </c>
      <c r="C4" s="25" t="s">
        <v>331</v>
      </c>
      <c r="D4" s="69">
        <v>1235</v>
      </c>
      <c r="E4" s="69"/>
      <c r="F4" s="5"/>
      <c r="G4" s="70"/>
    </row>
    <row r="5" s="67" customFormat="1" ht="13.5" spans="1:7">
      <c r="A5" s="25">
        <v>3</v>
      </c>
      <c r="B5" s="28" t="s">
        <v>333</v>
      </c>
      <c r="C5" s="25" t="s">
        <v>331</v>
      </c>
      <c r="D5" s="69"/>
      <c r="E5" s="69"/>
      <c r="F5" s="5"/>
      <c r="G5" s="71"/>
    </row>
    <row r="6" s="67" customFormat="1" ht="13.5" spans="1:7">
      <c r="A6" s="25">
        <v>4</v>
      </c>
      <c r="B6" s="28" t="s">
        <v>334</v>
      </c>
      <c r="C6" s="25" t="s">
        <v>331</v>
      </c>
      <c r="D6" s="69"/>
      <c r="E6" s="69"/>
      <c r="F6" s="5"/>
      <c r="G6" s="72"/>
    </row>
    <row r="7" spans="1:7">
      <c r="A7" s="5"/>
      <c r="B7" s="5" t="s">
        <v>285</v>
      </c>
      <c r="C7" s="5"/>
      <c r="D7" s="5"/>
      <c r="E7" s="5"/>
      <c r="F7" s="5"/>
      <c r="G7" s="5"/>
    </row>
  </sheetData>
  <mergeCells count="5">
    <mergeCell ref="A1:G1"/>
    <mergeCell ref="D4:D6"/>
    <mergeCell ref="E4:E6"/>
    <mergeCell ref="F4:F6"/>
    <mergeCell ref="G4:G6"/>
  </mergeCells>
  <pageMargins left="0.748031496062992" right="0.748031496062992" top="0.984251968503937" bottom="0.984251968503937" header="0.511811023622047" footer="0.511811023622047"/>
  <pageSetup paperSize="9" orientation="portrait" horizontalDpi="300" verticalDpi="3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5"/>
  <sheetViews>
    <sheetView workbookViewId="0">
      <selection activeCell="E2" sqref="E2:F2"/>
    </sheetView>
  </sheetViews>
  <sheetFormatPr defaultColWidth="9" defaultRowHeight="15.75" outlineLevelCol="6"/>
  <cols>
    <col min="1" max="1" width="5.3716814159292" style="63" customWidth="1"/>
    <col min="2" max="2" width="16.3716814159292" style="64" customWidth="1"/>
    <col min="3" max="3" width="5.50442477876106" style="64" customWidth="1"/>
    <col min="4" max="4" width="8.50442477876106" style="64" customWidth="1"/>
    <col min="5" max="6" width="12.6283185840708" style="64" customWidth="1"/>
    <col min="7" max="7" width="15.8761061946903" style="64" customWidth="1"/>
    <col min="8" max="16384" width="9" style="46"/>
  </cols>
  <sheetData>
    <row r="1" s="10" customFormat="1" ht="60" customHeight="1" spans="1:7">
      <c r="A1" s="1" t="s">
        <v>335</v>
      </c>
      <c r="B1" s="1"/>
      <c r="C1" s="1"/>
      <c r="D1" s="1"/>
      <c r="E1" s="1"/>
      <c r="F1" s="1"/>
      <c r="G1" s="1"/>
    </row>
    <row r="2" s="10" customFormat="1" ht="19.9" customHeight="1" spans="1:7">
      <c r="A2" s="2" t="s">
        <v>1</v>
      </c>
      <c r="B2" s="3" t="s">
        <v>336</v>
      </c>
      <c r="C2" s="2" t="s">
        <v>3</v>
      </c>
      <c r="D2" s="2" t="s">
        <v>4</v>
      </c>
      <c r="E2" s="4" t="s">
        <v>5</v>
      </c>
      <c r="F2" s="4" t="s">
        <v>6</v>
      </c>
      <c r="G2" s="2" t="s">
        <v>7</v>
      </c>
    </row>
    <row r="3" s="62" customFormat="1" spans="1:7">
      <c r="A3" s="65"/>
      <c r="B3" s="65" t="s">
        <v>337</v>
      </c>
      <c r="C3" s="65"/>
      <c r="D3" s="65"/>
      <c r="E3" s="65"/>
      <c r="F3" s="65"/>
      <c r="G3" s="65"/>
    </row>
    <row r="4" spans="1:7">
      <c r="A4" s="5">
        <v>1</v>
      </c>
      <c r="B4" s="2" t="s">
        <v>338</v>
      </c>
      <c r="C4" s="5" t="s">
        <v>12</v>
      </c>
      <c r="D4" s="39">
        <f>448.67+93.15+2051.22+1033.05</f>
        <v>3626.09</v>
      </c>
      <c r="E4" s="39"/>
      <c r="F4" s="39"/>
      <c r="G4" s="5"/>
    </row>
    <row r="5" customFormat="1" ht="13.5" spans="1:7">
      <c r="A5" s="5">
        <v>2</v>
      </c>
      <c r="B5" s="41" t="s">
        <v>339</v>
      </c>
      <c r="C5" s="5" t="s">
        <v>15</v>
      </c>
      <c r="D5" s="2">
        <v>6238</v>
      </c>
      <c r="E5" s="2"/>
      <c r="F5" s="2"/>
      <c r="G5" s="5"/>
    </row>
    <row r="6" spans="1:7">
      <c r="A6" s="5">
        <v>3</v>
      </c>
      <c r="B6" s="2" t="s">
        <v>340</v>
      </c>
      <c r="C6" s="5" t="s">
        <v>12</v>
      </c>
      <c r="D6" s="2">
        <v>482.72</v>
      </c>
      <c r="E6" s="2"/>
      <c r="F6" s="2"/>
      <c r="G6" s="5"/>
    </row>
    <row r="7" spans="1:7">
      <c r="A7" s="5">
        <v>4</v>
      </c>
      <c r="B7" s="2" t="s">
        <v>341</v>
      </c>
      <c r="C7" s="5" t="s">
        <v>12</v>
      </c>
      <c r="D7" s="2">
        <f>163.9+311.96</f>
        <v>475.86</v>
      </c>
      <c r="E7" s="2"/>
      <c r="F7" s="2"/>
      <c r="G7" s="5"/>
    </row>
    <row r="8" customFormat="1" ht="13.5" spans="1:7">
      <c r="A8" s="5">
        <v>5</v>
      </c>
      <c r="B8" s="2" t="s">
        <v>342</v>
      </c>
      <c r="C8" s="5" t="s">
        <v>12</v>
      </c>
      <c r="D8" s="2">
        <f>59.6+19.87+179.7+545.47</f>
        <v>804.64</v>
      </c>
      <c r="E8" s="2"/>
      <c r="F8" s="2"/>
      <c r="G8" s="5"/>
    </row>
    <row r="9" customFormat="1" ht="13.5" spans="1:7">
      <c r="A9" s="5"/>
      <c r="B9" s="2"/>
      <c r="C9" s="5"/>
      <c r="D9" s="2"/>
      <c r="E9" s="2"/>
      <c r="F9" s="2"/>
      <c r="G9" s="5"/>
    </row>
    <row r="10" s="62" customFormat="1" spans="1:7">
      <c r="A10" s="65"/>
      <c r="B10" s="65" t="s">
        <v>343</v>
      </c>
      <c r="C10" s="65"/>
      <c r="D10" s="65"/>
      <c r="E10" s="65"/>
      <c r="F10" s="65"/>
      <c r="G10" s="65"/>
    </row>
    <row r="11" spans="1:7">
      <c r="A11" s="5">
        <v>1</v>
      </c>
      <c r="B11" s="2" t="s">
        <v>344</v>
      </c>
      <c r="C11" s="5" t="s">
        <v>15</v>
      </c>
      <c r="D11" s="41">
        <f>118+613.8+105.7+1500</f>
        <v>2337.5</v>
      </c>
      <c r="E11" s="41"/>
      <c r="F11" s="41"/>
      <c r="G11" s="5"/>
    </row>
    <row r="12" ht="25.5" spans="1:7">
      <c r="A12" s="5">
        <v>2</v>
      </c>
      <c r="B12" s="3" t="s">
        <v>345</v>
      </c>
      <c r="C12" s="5" t="s">
        <v>15</v>
      </c>
      <c r="D12" s="5">
        <v>493.28</v>
      </c>
      <c r="E12" s="5"/>
      <c r="F12" s="5"/>
      <c r="G12" s="5"/>
    </row>
    <row r="13" spans="1:7">
      <c r="A13" s="5">
        <v>3</v>
      </c>
      <c r="B13" s="2" t="s">
        <v>346</v>
      </c>
      <c r="C13" s="5" t="s">
        <v>15</v>
      </c>
      <c r="D13" s="41">
        <v>63.48</v>
      </c>
      <c r="E13" s="41"/>
      <c r="F13" s="41"/>
      <c r="G13" s="5"/>
    </row>
    <row r="14" spans="1:7">
      <c r="A14" s="5">
        <v>4</v>
      </c>
      <c r="B14" s="2" t="s">
        <v>347</v>
      </c>
      <c r="C14" s="5" t="s">
        <v>15</v>
      </c>
      <c r="D14" s="41">
        <f>1116.37+40.76</f>
        <v>1157.13</v>
      </c>
      <c r="E14" s="41"/>
      <c r="F14" s="41"/>
      <c r="G14" s="5"/>
    </row>
    <row r="15" spans="1:7">
      <c r="A15" s="5"/>
      <c r="B15" s="5" t="s">
        <v>285</v>
      </c>
      <c r="C15" s="5"/>
      <c r="D15" s="5"/>
      <c r="E15" s="5"/>
      <c r="F15" s="5"/>
      <c r="G15" s="5"/>
    </row>
  </sheetData>
  <mergeCells count="1">
    <mergeCell ref="A1:G1"/>
  </mergeCells>
  <pageMargins left="0.748031496062992" right="0.748031496062992" top="0.984251968503937" bottom="0.984251968503937" header="0.511811023622047" footer="0.511811023622047"/>
  <pageSetup paperSize="9" orientation="portrait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  <pageSetUpPr fitToPage="1"/>
  </sheetPr>
  <dimension ref="A1:I35"/>
  <sheetViews>
    <sheetView workbookViewId="0">
      <pane ySplit="2" topLeftCell="A3" activePane="bottomLeft" state="frozen"/>
      <selection/>
      <selection pane="bottomLeft" activeCell="J15" sqref="J15"/>
    </sheetView>
  </sheetViews>
  <sheetFormatPr defaultColWidth="9" defaultRowHeight="13.5"/>
  <cols>
    <col min="1" max="1" width="9" style="12"/>
    <col min="2" max="2" width="25" style="12" customWidth="1"/>
    <col min="3" max="3" width="5.50442477876106" customWidth="1"/>
    <col min="4" max="6" width="11.5044247787611" style="12" customWidth="1"/>
    <col min="7" max="7" width="11.5044247787611" customWidth="1"/>
  </cols>
  <sheetData>
    <row r="1" s="10" customFormat="1" ht="60" customHeight="1" spans="1:9">
      <c r="A1" s="48" t="s">
        <v>348</v>
      </c>
      <c r="B1" s="48"/>
      <c r="C1" s="48"/>
      <c r="D1" s="48"/>
      <c r="E1" s="48"/>
      <c r="F1" s="48"/>
      <c r="G1" s="48"/>
      <c r="H1" s="35"/>
      <c r="I1" s="35"/>
    </row>
    <row r="2" s="45" customFormat="1" ht="19.9" customHeight="1" spans="1:7">
      <c r="A2" s="49" t="s">
        <v>1</v>
      </c>
      <c r="B2" s="50" t="s">
        <v>287</v>
      </c>
      <c r="C2" s="50" t="s">
        <v>3</v>
      </c>
      <c r="D2" s="49" t="s">
        <v>4</v>
      </c>
      <c r="E2" s="4" t="s">
        <v>5</v>
      </c>
      <c r="F2" s="4" t="s">
        <v>6</v>
      </c>
      <c r="G2" s="51" t="s">
        <v>349</v>
      </c>
    </row>
    <row r="3" s="46" customFormat="1" ht="15.75" spans="1:7">
      <c r="A3" s="38">
        <v>1</v>
      </c>
      <c r="B3" s="50" t="s">
        <v>350</v>
      </c>
      <c r="C3" s="52" t="s">
        <v>17</v>
      </c>
      <c r="D3" s="52">
        <v>1</v>
      </c>
      <c r="E3" s="52"/>
      <c r="F3" s="52"/>
      <c r="G3" s="53"/>
    </row>
    <row r="4" s="46" customFormat="1" ht="15.75" spans="1:7">
      <c r="A4" s="38">
        <v>2</v>
      </c>
      <c r="B4" s="50" t="s">
        <v>351</v>
      </c>
      <c r="C4" s="50" t="s">
        <v>15</v>
      </c>
      <c r="D4" s="50">
        <v>40.48</v>
      </c>
      <c r="E4" s="50"/>
      <c r="F4" s="50"/>
      <c r="G4" s="53"/>
    </row>
    <row r="5" s="46" customFormat="1" ht="15.75" spans="1:7">
      <c r="A5" s="38">
        <v>3</v>
      </c>
      <c r="B5" s="52" t="s">
        <v>352</v>
      </c>
      <c r="C5" s="52" t="s">
        <v>184</v>
      </c>
      <c r="D5" s="52">
        <v>46.53</v>
      </c>
      <c r="E5" s="52"/>
      <c r="F5" s="52"/>
      <c r="G5" s="53"/>
    </row>
    <row r="6" s="46" customFormat="1" ht="15.75" spans="1:7">
      <c r="A6" s="38">
        <v>4</v>
      </c>
      <c r="B6" s="50" t="s">
        <v>353</v>
      </c>
      <c r="C6" s="50" t="s">
        <v>25</v>
      </c>
      <c r="D6" s="50">
        <v>16</v>
      </c>
      <c r="E6" s="50"/>
      <c r="F6" s="50"/>
      <c r="G6" s="53"/>
    </row>
    <row r="7" s="46" customFormat="1" ht="15.75" spans="1:7">
      <c r="A7" s="38">
        <v>5</v>
      </c>
      <c r="B7" s="50" t="s">
        <v>354</v>
      </c>
      <c r="C7" s="50" t="s">
        <v>15</v>
      </c>
      <c r="D7" s="50">
        <v>160.45</v>
      </c>
      <c r="E7" s="50"/>
      <c r="F7" s="50"/>
      <c r="G7" s="53"/>
    </row>
    <row r="8" s="46" customFormat="1" ht="15.75" spans="1:7">
      <c r="A8" s="38">
        <v>6</v>
      </c>
      <c r="B8" s="50" t="s">
        <v>355</v>
      </c>
      <c r="C8" s="50" t="s">
        <v>17</v>
      </c>
      <c r="D8" s="50">
        <v>1</v>
      </c>
      <c r="E8" s="50"/>
      <c r="F8" s="50"/>
      <c r="G8" s="53"/>
    </row>
    <row r="9" s="46" customFormat="1" ht="15.75" spans="1:7">
      <c r="A9" s="38">
        <v>7</v>
      </c>
      <c r="B9" s="50" t="s">
        <v>356</v>
      </c>
      <c r="C9" s="52" t="s">
        <v>184</v>
      </c>
      <c r="D9" s="50">
        <v>14.34</v>
      </c>
      <c r="E9" s="50"/>
      <c r="F9" s="50"/>
      <c r="G9" s="53"/>
    </row>
    <row r="10" s="46" customFormat="1" ht="15.75" spans="1:7">
      <c r="A10" s="38">
        <v>8</v>
      </c>
      <c r="B10" s="54" t="s">
        <v>357</v>
      </c>
      <c r="C10" s="54" t="s">
        <v>358</v>
      </c>
      <c r="D10" s="38">
        <v>134.73</v>
      </c>
      <c r="E10" s="38"/>
      <c r="F10" s="38"/>
      <c r="G10" s="53"/>
    </row>
    <row r="11" s="46" customFormat="1" ht="15.75" spans="1:7">
      <c r="A11" s="38">
        <v>9</v>
      </c>
      <c r="B11" s="50" t="s">
        <v>359</v>
      </c>
      <c r="C11" s="52" t="s">
        <v>184</v>
      </c>
      <c r="D11" s="50">
        <v>18.12</v>
      </c>
      <c r="E11" s="50"/>
      <c r="F11" s="50"/>
      <c r="G11" s="53"/>
    </row>
    <row r="12" s="46" customFormat="1" ht="15.75" spans="1:7">
      <c r="A12" s="38">
        <v>10</v>
      </c>
      <c r="B12" s="50" t="s">
        <v>360</v>
      </c>
      <c r="C12" s="52" t="s">
        <v>184</v>
      </c>
      <c r="D12" s="50">
        <v>10.62</v>
      </c>
      <c r="E12" s="50"/>
      <c r="F12" s="50"/>
      <c r="G12" s="53"/>
    </row>
    <row r="13" s="46" customFormat="1" ht="15.75" spans="1:7">
      <c r="A13" s="38">
        <v>11</v>
      </c>
      <c r="B13" s="50" t="s">
        <v>361</v>
      </c>
      <c r="C13" s="52" t="s">
        <v>184</v>
      </c>
      <c r="D13" s="50">
        <v>35.77</v>
      </c>
      <c r="E13" s="50"/>
      <c r="F13" s="50"/>
      <c r="G13" s="53"/>
    </row>
    <row r="14" s="46" customFormat="1" ht="15.75" spans="1:7">
      <c r="A14" s="38">
        <v>12</v>
      </c>
      <c r="B14" s="50" t="s">
        <v>362</v>
      </c>
      <c r="C14" s="50" t="s">
        <v>17</v>
      </c>
      <c r="D14" s="50">
        <v>4</v>
      </c>
      <c r="E14" s="50"/>
      <c r="F14" s="50"/>
      <c r="G14" s="53"/>
    </row>
    <row r="15" s="46" customFormat="1" ht="15.75" spans="1:7">
      <c r="A15" s="38">
        <v>13</v>
      </c>
      <c r="B15" s="54" t="s">
        <v>363</v>
      </c>
      <c r="C15" s="54" t="s">
        <v>25</v>
      </c>
      <c r="D15" s="38">
        <v>3</v>
      </c>
      <c r="E15" s="38"/>
      <c r="F15" s="38"/>
      <c r="G15" s="53"/>
    </row>
    <row r="16" s="46" customFormat="1" ht="15.75" spans="1:7">
      <c r="A16" s="38">
        <v>14</v>
      </c>
      <c r="B16" s="50" t="s">
        <v>364</v>
      </c>
      <c r="C16" s="50" t="s">
        <v>15</v>
      </c>
      <c r="D16" s="50">
        <v>84.53</v>
      </c>
      <c r="E16" s="50"/>
      <c r="F16" s="50"/>
      <c r="G16" s="53"/>
    </row>
    <row r="17" s="46" customFormat="1" ht="15.75" spans="1:7">
      <c r="A17" s="38">
        <v>15</v>
      </c>
      <c r="B17" s="50" t="s">
        <v>365</v>
      </c>
      <c r="C17" s="52" t="s">
        <v>184</v>
      </c>
      <c r="D17" s="50">
        <v>105.26</v>
      </c>
      <c r="E17" s="50"/>
      <c r="F17" s="50"/>
      <c r="G17" s="53"/>
    </row>
    <row r="18" s="46" customFormat="1" ht="15.75" spans="1:7">
      <c r="A18" s="38">
        <v>16</v>
      </c>
      <c r="B18" s="52" t="s">
        <v>366</v>
      </c>
      <c r="C18" s="52" t="s">
        <v>358</v>
      </c>
      <c r="D18" s="52">
        <f>18.89+32.68+36.28</f>
        <v>87.85</v>
      </c>
      <c r="E18" s="52"/>
      <c r="F18" s="52"/>
      <c r="G18" s="53"/>
    </row>
    <row r="19" s="46" customFormat="1" ht="15.75" spans="1:7">
      <c r="A19" s="38">
        <v>17</v>
      </c>
      <c r="B19" s="50" t="s">
        <v>367</v>
      </c>
      <c r="C19" s="50" t="s">
        <v>15</v>
      </c>
      <c r="D19" s="50">
        <f>14.98+122.06</f>
        <v>137.04</v>
      </c>
      <c r="E19" s="50"/>
      <c r="F19" s="50"/>
      <c r="G19" s="53"/>
    </row>
    <row r="20" s="46" customFormat="1" ht="15.75" spans="1:7">
      <c r="A20" s="38">
        <v>18</v>
      </c>
      <c r="B20" s="50" t="s">
        <v>368</v>
      </c>
      <c r="C20" s="52" t="s">
        <v>184</v>
      </c>
      <c r="D20" s="50">
        <v>215.25</v>
      </c>
      <c r="E20" s="50"/>
      <c r="F20" s="50"/>
      <c r="G20" s="53"/>
    </row>
    <row r="21" s="46" customFormat="1" ht="15.75" spans="1:7">
      <c r="A21" s="38">
        <v>19</v>
      </c>
      <c r="B21" s="50" t="s">
        <v>369</v>
      </c>
      <c r="C21" s="50" t="s">
        <v>25</v>
      </c>
      <c r="D21" s="50">
        <v>3</v>
      </c>
      <c r="E21" s="50"/>
      <c r="F21" s="50"/>
      <c r="G21" s="53"/>
    </row>
    <row r="22" s="46" customFormat="1" ht="15.75" spans="1:7">
      <c r="A22" s="38">
        <v>20</v>
      </c>
      <c r="B22" s="50" t="s">
        <v>370</v>
      </c>
      <c r="C22" s="50" t="s">
        <v>25</v>
      </c>
      <c r="D22" s="50">
        <v>2</v>
      </c>
      <c r="E22" s="50"/>
      <c r="F22" s="50"/>
      <c r="G22" s="53"/>
    </row>
    <row r="23" s="46" customFormat="1" ht="15.75" spans="1:7">
      <c r="A23" s="38">
        <v>21</v>
      </c>
      <c r="B23" s="50" t="s">
        <v>371</v>
      </c>
      <c r="C23" s="52" t="s">
        <v>184</v>
      </c>
      <c r="D23" s="50">
        <v>40.9</v>
      </c>
      <c r="E23" s="50"/>
      <c r="F23" s="50"/>
      <c r="G23" s="53"/>
    </row>
    <row r="24" s="46" customFormat="1" ht="15.75" spans="1:7">
      <c r="A24" s="38">
        <v>22</v>
      </c>
      <c r="B24" s="50" t="s">
        <v>372</v>
      </c>
      <c r="C24" s="50" t="s">
        <v>25</v>
      </c>
      <c r="D24" s="50">
        <v>1208</v>
      </c>
      <c r="E24" s="50"/>
      <c r="F24" s="50"/>
      <c r="G24" s="55"/>
    </row>
    <row r="25" s="47" customFormat="1" spans="1:7">
      <c r="A25" s="56"/>
      <c r="B25" s="56" t="s">
        <v>285</v>
      </c>
      <c r="C25" s="57"/>
      <c r="D25" s="56"/>
      <c r="E25" s="56"/>
      <c r="F25" s="56"/>
      <c r="G25" s="57"/>
    </row>
    <row r="26" s="47" customFormat="1" spans="1:7">
      <c r="A26" s="58"/>
      <c r="B26" s="58"/>
      <c r="C26" s="59"/>
      <c r="D26" s="58"/>
      <c r="E26" s="58"/>
      <c r="F26" s="58"/>
      <c r="G26" s="59"/>
    </row>
    <row r="27" spans="1:7">
      <c r="A27" s="60"/>
      <c r="B27" s="60"/>
      <c r="C27" s="61"/>
      <c r="D27" s="60"/>
      <c r="E27" s="60"/>
      <c r="F27" s="60"/>
      <c r="G27" s="61"/>
    </row>
    <row r="28" spans="1:7">
      <c r="A28" s="60"/>
      <c r="B28" s="60"/>
      <c r="C28" s="61"/>
      <c r="D28" s="60"/>
      <c r="E28" s="60"/>
      <c r="F28" s="60"/>
      <c r="G28" s="61"/>
    </row>
    <row r="29" spans="1:7">
      <c r="A29" s="60"/>
      <c r="B29" s="60"/>
      <c r="C29" s="61"/>
      <c r="D29" s="60"/>
      <c r="E29" s="60"/>
      <c r="F29" s="60"/>
      <c r="G29" s="61"/>
    </row>
    <row r="30" spans="1:7">
      <c r="A30" s="60"/>
      <c r="B30" s="60"/>
      <c r="C30" s="61"/>
      <c r="D30" s="60"/>
      <c r="E30" s="60"/>
      <c r="F30" s="60"/>
      <c r="G30" s="61"/>
    </row>
    <row r="31" spans="1:7">
      <c r="A31" s="60"/>
      <c r="B31" s="60"/>
      <c r="C31" s="61"/>
      <c r="D31" s="60"/>
      <c r="E31" s="60"/>
      <c r="F31" s="60"/>
      <c r="G31" s="61"/>
    </row>
    <row r="32" spans="1:7">
      <c r="A32" s="60"/>
      <c r="B32" s="60"/>
      <c r="C32" s="61"/>
      <c r="D32" s="60"/>
      <c r="E32" s="60"/>
      <c r="F32" s="60"/>
      <c r="G32" s="61"/>
    </row>
    <row r="33" spans="1:7">
      <c r="A33" s="60"/>
      <c r="B33" s="60"/>
      <c r="C33" s="61"/>
      <c r="D33" s="60"/>
      <c r="E33" s="60"/>
      <c r="F33" s="60"/>
      <c r="G33" s="61"/>
    </row>
    <row r="34" spans="1:7">
      <c r="A34" s="60"/>
      <c r="B34" s="60"/>
      <c r="C34" s="61"/>
      <c r="D34" s="60"/>
      <c r="E34" s="60"/>
      <c r="F34" s="60"/>
      <c r="G34" s="61"/>
    </row>
    <row r="35" spans="1:7">
      <c r="A35" s="60"/>
      <c r="B35" s="60"/>
      <c r="C35" s="61"/>
      <c r="D35" s="60"/>
      <c r="E35" s="60"/>
      <c r="F35" s="60"/>
      <c r="G35" s="61"/>
    </row>
  </sheetData>
  <mergeCells count="1">
    <mergeCell ref="A1:G1"/>
  </mergeCells>
  <pageMargins left="0.748031496062992" right="0.748031496062992" top="0.984251968503937" bottom="0.984251968503937" header="0.511811023622047" footer="0.511811023622047"/>
  <pageSetup paperSize="9" orientation="portrait" horizontalDpi="300" verticalDpi="3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8"/>
  <sheetViews>
    <sheetView workbookViewId="0">
      <pane ySplit="2" topLeftCell="A3" activePane="bottomLeft" state="frozen"/>
      <selection/>
      <selection pane="bottomLeft" activeCell="J27" sqref="J27"/>
    </sheetView>
  </sheetViews>
  <sheetFormatPr defaultColWidth="9" defaultRowHeight="13.5"/>
  <cols>
    <col min="1" max="1" width="5.3716814159292" style="12" customWidth="1"/>
    <col min="2" max="2" width="21.7522123893805" style="12" customWidth="1"/>
    <col min="3" max="3" width="8.12389380530973" style="12" customWidth="1"/>
    <col min="4" max="4" width="12.5044247787611" style="12" customWidth="1"/>
    <col min="5" max="6" width="9.24778761061947" style="12" customWidth="1"/>
    <col min="7" max="7" width="17.3716814159292" customWidth="1"/>
  </cols>
  <sheetData>
    <row r="1" s="10" customFormat="1" ht="60" customHeight="1" spans="1:12">
      <c r="A1" s="1" t="s">
        <v>373</v>
      </c>
      <c r="B1" s="1"/>
      <c r="C1" s="1"/>
      <c r="D1" s="1"/>
      <c r="E1" s="1"/>
      <c r="F1" s="1"/>
      <c r="G1" s="1"/>
      <c r="H1" s="35"/>
      <c r="I1" s="35"/>
      <c r="J1" s="35"/>
      <c r="K1" s="35"/>
      <c r="L1" s="36"/>
    </row>
    <row r="2" s="10" customFormat="1" ht="19.9" customHeight="1" spans="1:12">
      <c r="A2" s="2" t="s">
        <v>1</v>
      </c>
      <c r="B2" s="3" t="s">
        <v>287</v>
      </c>
      <c r="C2" s="3" t="s">
        <v>3</v>
      </c>
      <c r="D2" s="2" t="s">
        <v>4</v>
      </c>
      <c r="E2" s="4" t="s">
        <v>5</v>
      </c>
      <c r="F2" s="4" t="s">
        <v>6</v>
      </c>
      <c r="G2" s="2" t="s">
        <v>7</v>
      </c>
      <c r="H2" s="36"/>
      <c r="I2" s="36"/>
      <c r="J2" s="36"/>
      <c r="K2" s="36"/>
      <c r="L2" s="36"/>
    </row>
    <row r="3" s="37" customFormat="1" ht="17" customHeight="1" spans="1:12">
      <c r="A3" s="38">
        <v>1</v>
      </c>
      <c r="B3" s="39" t="s">
        <v>374</v>
      </c>
      <c r="C3" s="38" t="s">
        <v>15</v>
      </c>
      <c r="D3" s="39">
        <v>466.69</v>
      </c>
      <c r="E3" s="39"/>
      <c r="F3" s="39"/>
      <c r="G3" s="38" t="s">
        <v>375</v>
      </c>
      <c r="H3" s="40"/>
      <c r="I3" s="40"/>
      <c r="J3" s="40"/>
      <c r="K3" s="40"/>
      <c r="L3" s="40"/>
    </row>
    <row r="4" s="37" customFormat="1" ht="17" customHeight="1" spans="1:12">
      <c r="A4" s="38">
        <v>2</v>
      </c>
      <c r="B4" s="39" t="s">
        <v>376</v>
      </c>
      <c r="C4" s="38" t="s">
        <v>15</v>
      </c>
      <c r="D4" s="39">
        <v>171.13</v>
      </c>
      <c r="E4" s="39"/>
      <c r="F4" s="39"/>
      <c r="G4" s="38" t="s">
        <v>375</v>
      </c>
      <c r="H4" s="40"/>
      <c r="I4" s="40"/>
      <c r="J4" s="40"/>
      <c r="K4" s="40"/>
      <c r="L4" s="40"/>
    </row>
    <row r="5" s="37" customFormat="1" ht="17" customHeight="1" spans="1:12">
      <c r="A5" s="38">
        <v>3</v>
      </c>
      <c r="B5" s="39" t="s">
        <v>377</v>
      </c>
      <c r="C5" s="38" t="s">
        <v>15</v>
      </c>
      <c r="D5" s="39">
        <v>541.98</v>
      </c>
      <c r="E5" s="39"/>
      <c r="F5" s="39"/>
      <c r="G5" s="38" t="s">
        <v>375</v>
      </c>
      <c r="H5" s="40"/>
      <c r="I5" s="40"/>
      <c r="J5" s="40"/>
      <c r="K5" s="40"/>
      <c r="L5" s="40"/>
    </row>
    <row r="6" s="37" customFormat="1" ht="17" customHeight="1" spans="1:12">
      <c r="A6" s="38">
        <v>4</v>
      </c>
      <c r="B6" s="39" t="s">
        <v>378</v>
      </c>
      <c r="C6" s="38" t="s">
        <v>15</v>
      </c>
      <c r="D6" s="39">
        <f>1122.72+453.94</f>
        <v>1576.66</v>
      </c>
      <c r="E6" s="39"/>
      <c r="F6" s="39"/>
      <c r="G6" s="38" t="s">
        <v>375</v>
      </c>
      <c r="H6" s="40"/>
      <c r="I6" s="40"/>
      <c r="J6" s="40"/>
      <c r="K6" s="40"/>
      <c r="L6" s="40"/>
    </row>
    <row r="7" s="37" customFormat="1" ht="17" customHeight="1" spans="1:12">
      <c r="A7" s="38">
        <v>5</v>
      </c>
      <c r="B7" s="39" t="s">
        <v>379</v>
      </c>
      <c r="C7" s="38" t="s">
        <v>15</v>
      </c>
      <c r="D7" s="39">
        <f>781.35+440.51</f>
        <v>1221.86</v>
      </c>
      <c r="E7" s="39"/>
      <c r="F7" s="39"/>
      <c r="G7" s="38" t="s">
        <v>375</v>
      </c>
      <c r="H7" s="40"/>
      <c r="I7" s="40"/>
      <c r="J7" s="40"/>
      <c r="K7" s="40"/>
      <c r="L7" s="40"/>
    </row>
    <row r="8" s="37" customFormat="1" ht="17" customHeight="1" spans="1:12">
      <c r="A8" s="38">
        <v>6</v>
      </c>
      <c r="B8" s="39" t="s">
        <v>380</v>
      </c>
      <c r="C8" s="38" t="s">
        <v>15</v>
      </c>
      <c r="D8" s="39">
        <f>1284.33+186.84</f>
        <v>1471.17</v>
      </c>
      <c r="E8" s="39"/>
      <c r="F8" s="39"/>
      <c r="G8" s="38" t="s">
        <v>375</v>
      </c>
      <c r="H8" s="40"/>
      <c r="I8" s="40"/>
      <c r="J8" s="40"/>
      <c r="K8" s="40"/>
      <c r="L8" s="40"/>
    </row>
    <row r="9" s="37" customFormat="1" ht="17" customHeight="1" spans="1:12">
      <c r="A9" s="38">
        <v>7</v>
      </c>
      <c r="B9" s="39" t="s">
        <v>381</v>
      </c>
      <c r="C9" s="38" t="s">
        <v>15</v>
      </c>
      <c r="D9" s="39">
        <f>1735.04+465.15</f>
        <v>2200.19</v>
      </c>
      <c r="E9" s="39"/>
      <c r="F9" s="39"/>
      <c r="G9" s="38" t="s">
        <v>375</v>
      </c>
      <c r="H9" s="40"/>
      <c r="I9" s="40"/>
      <c r="J9" s="40"/>
      <c r="K9" s="40"/>
      <c r="L9" s="40"/>
    </row>
    <row r="10" s="37" customFormat="1" ht="17" customHeight="1" spans="1:12">
      <c r="A10" s="38">
        <v>11</v>
      </c>
      <c r="B10" s="41" t="s">
        <v>382</v>
      </c>
      <c r="C10" s="38" t="s">
        <v>15</v>
      </c>
      <c r="D10" s="3">
        <v>41</v>
      </c>
      <c r="E10" s="3"/>
      <c r="F10" s="3"/>
      <c r="G10" s="38" t="s">
        <v>375</v>
      </c>
      <c r="H10" s="40"/>
      <c r="I10" s="40"/>
      <c r="J10" s="40"/>
      <c r="K10" s="40"/>
      <c r="L10" s="40"/>
    </row>
    <row r="11" s="37" customFormat="1" ht="17" customHeight="1" spans="1:12">
      <c r="A11" s="38">
        <v>8</v>
      </c>
      <c r="B11" s="42" t="s">
        <v>383</v>
      </c>
      <c r="C11" s="38" t="s">
        <v>15</v>
      </c>
      <c r="D11" s="3">
        <v>294.43</v>
      </c>
      <c r="E11" s="3"/>
      <c r="F11" s="3"/>
      <c r="G11" s="38" t="s">
        <v>375</v>
      </c>
      <c r="H11" s="40"/>
      <c r="I11" s="40"/>
      <c r="J11" s="40"/>
      <c r="K11" s="40"/>
      <c r="L11" s="40"/>
    </row>
    <row r="12" s="37" customFormat="1" ht="17" customHeight="1" spans="1:12">
      <c r="A12" s="38">
        <v>9</v>
      </c>
      <c r="B12" s="42" t="s">
        <v>384</v>
      </c>
      <c r="C12" s="38" t="s">
        <v>15</v>
      </c>
      <c r="D12" s="3">
        <v>26</v>
      </c>
      <c r="E12" s="3"/>
      <c r="F12" s="3"/>
      <c r="G12" s="38" t="s">
        <v>375</v>
      </c>
      <c r="H12" s="40"/>
      <c r="I12" s="40"/>
      <c r="J12" s="40"/>
      <c r="K12" s="40"/>
      <c r="L12" s="40"/>
    </row>
    <row r="13" s="37" customFormat="1" ht="17" customHeight="1" spans="1:12">
      <c r="A13" s="38">
        <v>10</v>
      </c>
      <c r="B13" s="42" t="s">
        <v>385</v>
      </c>
      <c r="C13" s="38" t="s">
        <v>15</v>
      </c>
      <c r="D13" s="3">
        <v>217.46</v>
      </c>
      <c r="E13" s="3"/>
      <c r="F13" s="3"/>
      <c r="G13" s="38" t="s">
        <v>375</v>
      </c>
      <c r="H13" s="40"/>
      <c r="I13" s="40"/>
      <c r="J13" s="40"/>
      <c r="K13" s="40"/>
      <c r="L13" s="40"/>
    </row>
    <row r="14" s="37" customFormat="1" ht="17" customHeight="1" spans="1:12">
      <c r="A14" s="38">
        <v>12</v>
      </c>
      <c r="B14" s="42" t="s">
        <v>386</v>
      </c>
      <c r="C14" s="38" t="s">
        <v>15</v>
      </c>
      <c r="D14" s="3">
        <v>15.31</v>
      </c>
      <c r="E14" s="3"/>
      <c r="F14" s="3"/>
      <c r="G14" s="38" t="s">
        <v>375</v>
      </c>
      <c r="H14" s="40"/>
      <c r="I14" s="40"/>
      <c r="J14" s="40"/>
      <c r="K14" s="40"/>
      <c r="L14" s="40"/>
    </row>
    <row r="15" s="37" customFormat="1" ht="17" customHeight="1" spans="1:12">
      <c r="A15" s="38">
        <v>13</v>
      </c>
      <c r="B15" s="43" t="s">
        <v>387</v>
      </c>
      <c r="C15" s="38" t="s">
        <v>15</v>
      </c>
      <c r="D15" s="3">
        <v>135</v>
      </c>
      <c r="E15" s="3"/>
      <c r="F15" s="3"/>
      <c r="G15" s="38" t="s">
        <v>375</v>
      </c>
      <c r="H15" s="40"/>
      <c r="I15" s="40"/>
      <c r="J15" s="40"/>
      <c r="K15" s="40"/>
      <c r="L15" s="40"/>
    </row>
    <row r="16" s="37" customFormat="1" ht="25.5" spans="1:12">
      <c r="A16" s="38">
        <v>14</v>
      </c>
      <c r="B16" s="43" t="s">
        <v>388</v>
      </c>
      <c r="C16" s="38" t="s">
        <v>15</v>
      </c>
      <c r="D16" s="3">
        <v>135</v>
      </c>
      <c r="E16" s="3"/>
      <c r="F16" s="3"/>
      <c r="G16" s="38" t="s">
        <v>375</v>
      </c>
      <c r="H16" s="40"/>
      <c r="I16" s="40"/>
      <c r="J16" s="40"/>
      <c r="K16" s="40"/>
      <c r="L16" s="40"/>
    </row>
    <row r="17" spans="1:12">
      <c r="A17" s="5"/>
      <c r="B17" s="5" t="s">
        <v>389</v>
      </c>
      <c r="C17" s="5" t="s">
        <v>25</v>
      </c>
      <c r="D17" s="5">
        <v>101</v>
      </c>
      <c r="E17" s="5"/>
      <c r="F17" s="5"/>
      <c r="G17" s="5"/>
      <c r="H17" s="44"/>
      <c r="I17" s="44"/>
      <c r="J17" s="44"/>
      <c r="K17" s="44"/>
      <c r="L17" s="44"/>
    </row>
    <row r="18" spans="1:12">
      <c r="A18" s="5"/>
      <c r="B18" s="5" t="s">
        <v>285</v>
      </c>
      <c r="C18" s="5"/>
      <c r="D18" s="5"/>
      <c r="E18" s="5"/>
      <c r="F18" s="5"/>
      <c r="G18" s="7"/>
      <c r="H18" s="44"/>
      <c r="I18" s="44"/>
      <c r="J18" s="44"/>
      <c r="K18" s="44"/>
      <c r="L18" s="44"/>
    </row>
  </sheetData>
  <mergeCells count="1">
    <mergeCell ref="A1:G1"/>
  </mergeCells>
  <pageMargins left="0.748031496062992" right="0.748031496062992" top="0.984251968503937" bottom="0.984251968503937" header="0.511811023622047" footer="0.511811023622047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设施量汇总表</vt:lpstr>
      <vt:lpstr>绿化上木</vt:lpstr>
      <vt:lpstr>绿化下木</vt:lpstr>
      <vt:lpstr>道路</vt:lpstr>
      <vt:lpstr>排水管道</vt:lpstr>
      <vt:lpstr>桥梁工程</vt:lpstr>
      <vt:lpstr>平台栏杆</vt:lpstr>
      <vt:lpstr>景观小品</vt:lpstr>
      <vt:lpstr>灌溉系统</vt:lpstr>
      <vt:lpstr>灯光监控</vt:lpstr>
      <vt:lpstr>水体养护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心</cp:lastModifiedBy>
  <dcterms:created xsi:type="dcterms:W3CDTF">2022-06-20T16:21:00Z</dcterms:created>
  <dcterms:modified xsi:type="dcterms:W3CDTF">2025-10-14T11:19:48Z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80D93E6328DF41408754421C3B92599D_13</vt:lpwstr>
  </property>
  <property fmtid="{D5CDD505-2E9C-101B-9397-08002B2CF9AE}" pid="3" name="KSOProductBuildVer">
    <vt:lpwstr>2052-12.1.0.22215</vt:lpwstr>
  </property>
</Properties>
</file>