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4年度提前招标/集中采购/06-上海市申字型高架三角梅、南浦大桥及杨浦大桥道路绿化日常养护/发集采/工作量、设施量/"/>
    </mc:Choice>
  </mc:AlternateContent>
  <xr:revisionPtr revIDLastSave="77" documentId="8_{1DBFA30E-02A5-4D50-A048-D45F92F8C512}" xr6:coauthVersionLast="47" xr6:coauthVersionMax="47" xr10:uidLastSave="{69FE6A23-AF07-411F-A7BC-6662F6EF260D}"/>
  <bookViews>
    <workbookView xWindow="13350" yWindow="75" windowWidth="15420" windowHeight="15405" tabRatio="827" xr2:uid="{00000000-000D-0000-FFFF-FFFF00000000}"/>
  </bookViews>
  <sheets>
    <sheet name="汇总表" sheetId="7" r:id="rId1"/>
    <sheet name="绿化、设施小修及更新" sheetId="11" r:id="rId2"/>
    <sheet name="日常养护" sheetId="8" r:id="rId3"/>
    <sheet name="运行管理" sheetId="9" r:id="rId4"/>
  </sheets>
  <definedNames>
    <definedName name="_xlnm.Print_Titles" localSheetId="1">'绿化、设施小修及更新'!$2:$3</definedName>
    <definedName name="_xlnm.Print_Titles" localSheetId="2">日常养护!$2:$3</definedName>
    <definedName name="_xlnm.Print_Titles" localSheetId="3">运行管理!$2:$3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1" l="1"/>
  <c r="F14" i="11"/>
  <c r="F15" i="9"/>
  <c r="F16" i="9"/>
  <c r="F17" i="9"/>
  <c r="F18" i="9"/>
  <c r="F14" i="9"/>
  <c r="D42" i="11"/>
  <c r="F7" i="9"/>
  <c r="F8" i="9"/>
  <c r="F9" i="9"/>
  <c r="F10" i="9"/>
  <c r="F6" i="9"/>
  <c r="F40" i="11"/>
  <c r="F13" i="11"/>
  <c r="F16" i="11" l="1"/>
  <c r="F17" i="11"/>
  <c r="F18" i="11"/>
  <c r="F19" i="11"/>
  <c r="F20" i="11"/>
  <c r="F21" i="11"/>
  <c r="F25" i="11"/>
  <c r="F26" i="11"/>
  <c r="F27" i="11"/>
  <c r="F28" i="11"/>
  <c r="F29" i="11"/>
  <c r="F52" i="11" l="1"/>
  <c r="F51" i="11"/>
  <c r="F50" i="11"/>
  <c r="F49" i="11"/>
  <c r="F48" i="11"/>
  <c r="F30" i="11"/>
  <c r="F31" i="11"/>
  <c r="F32" i="11"/>
  <c r="F33" i="11"/>
  <c r="F34" i="11"/>
  <c r="F35" i="11"/>
  <c r="F36" i="11"/>
  <c r="F37" i="11"/>
  <c r="F38" i="11"/>
  <c r="F39" i="11"/>
  <c r="F13" i="9"/>
  <c r="F48" i="8"/>
  <c r="F47" i="8"/>
  <c r="F46" i="8"/>
  <c r="F45" i="8"/>
  <c r="F44" i="8"/>
  <c r="F14" i="8" l="1"/>
  <c r="F8" i="8"/>
  <c r="F42" i="8"/>
  <c r="F41" i="8"/>
  <c r="F40" i="8"/>
  <c r="F39" i="8"/>
  <c r="F38" i="8"/>
  <c r="F37" i="8"/>
  <c r="F35" i="8"/>
  <c r="F34" i="8"/>
  <c r="F33" i="8"/>
  <c r="F32" i="8"/>
  <c r="F31" i="8"/>
  <c r="F30" i="8"/>
  <c r="F29" i="8"/>
  <c r="F53" i="11"/>
  <c r="F45" i="11"/>
  <c r="F46" i="11"/>
  <c r="F44" i="11"/>
  <c r="F42" i="11"/>
  <c r="F6" i="11"/>
  <c r="F12" i="11"/>
  <c r="F10" i="11"/>
  <c r="F7" i="11"/>
  <c r="F8" i="11"/>
  <c r="F5" i="9"/>
  <c r="F25" i="8"/>
  <c r="F24" i="8"/>
  <c r="F23" i="8"/>
  <c r="F22" i="8"/>
  <c r="F21" i="8"/>
  <c r="F19" i="8"/>
  <c r="F18" i="8"/>
  <c r="F17" i="8"/>
  <c r="F16" i="8"/>
  <c r="F15" i="8"/>
  <c r="F12" i="8"/>
  <c r="F11" i="8"/>
  <c r="F10" i="8"/>
  <c r="F9" i="8"/>
  <c r="F7" i="8"/>
  <c r="F6" i="8"/>
</calcChain>
</file>

<file path=xl/sharedStrings.xml><?xml version="1.0" encoding="utf-8"?>
<sst xmlns="http://schemas.openxmlformats.org/spreadsheetml/2006/main" count="364" uniqueCount="158">
  <si>
    <t>序号</t>
  </si>
  <si>
    <t>项目名称</t>
  </si>
  <si>
    <t>金额（元）</t>
  </si>
  <si>
    <t>绿化、设施小修及更新</t>
  </si>
  <si>
    <t>日常养护</t>
  </si>
  <si>
    <t>运行管理</t>
  </si>
  <si>
    <t>合计</t>
  </si>
  <si>
    <t>一、绿化、设施小修及更新</t>
  </si>
  <si>
    <t>名称</t>
  </si>
  <si>
    <t>单位</t>
  </si>
  <si>
    <t>数量</t>
  </si>
  <si>
    <t>年维修/
更换率（%）</t>
  </si>
  <si>
    <t>工程量</t>
  </si>
  <si>
    <t>单价（元）</t>
  </si>
  <si>
    <t>合价（元）</t>
  </si>
  <si>
    <t>A</t>
  </si>
  <si>
    <t>B</t>
  </si>
  <si>
    <t>C=A*B</t>
  </si>
  <si>
    <t>D</t>
  </si>
  <si>
    <t>E=C*D</t>
  </si>
  <si>
    <t>乔木</t>
  </si>
  <si>
    <t>更新</t>
  </si>
  <si>
    <t>平方米</t>
  </si>
  <si>
    <t>个</t>
  </si>
  <si>
    <t>禁入栅</t>
  </si>
  <si>
    <t>维修</t>
  </si>
  <si>
    <t>立柱及斜撑基础</t>
  </si>
  <si>
    <t>一般立柱</t>
  </si>
  <si>
    <t>端头柱</t>
  </si>
  <si>
    <t>斜撑</t>
  </si>
  <si>
    <t>二、日常养护</t>
  </si>
  <si>
    <t>子目名称</t>
  </si>
  <si>
    <t>浇灌</t>
  </si>
  <si>
    <t>株</t>
  </si>
  <si>
    <t>修剪</t>
  </si>
  <si>
    <t>除草</t>
  </si>
  <si>
    <t>土壤施肥</t>
  </si>
  <si>
    <t>喷药、除病虫害</t>
  </si>
  <si>
    <t>松土、加土</t>
  </si>
  <si>
    <t>刷白</t>
  </si>
  <si>
    <t>灌木</t>
  </si>
  <si>
    <t>三、运行管理</t>
  </si>
  <si>
    <t>日常巡视</t>
  </si>
  <si>
    <t xml:space="preserve"> </t>
  </si>
  <si>
    <t>项</t>
  </si>
  <si>
    <t>/</t>
  </si>
  <si>
    <t>应急演练</t>
  </si>
  <si>
    <t>防台、防汛</t>
  </si>
  <si>
    <t>各类突发事件应急处置（包括但不限于消防救援基本技能、危化品处置、防汛防台等）培训</t>
  </si>
  <si>
    <t>设施设备量清单更新和制作、设施资产数字化</t>
  </si>
  <si>
    <t>其他</t>
    <phoneticPr fontId="11" type="noConversion"/>
  </si>
  <si>
    <t>项</t>
    <phoneticPr fontId="11" type="noConversion"/>
  </si>
  <si>
    <t>由投标人自行考虑需要维修、更换的项目</t>
    <phoneticPr fontId="11" type="noConversion"/>
  </si>
  <si>
    <t>香樟</t>
  </si>
  <si>
    <t>女贞</t>
  </si>
  <si>
    <t>红叶李</t>
  </si>
  <si>
    <t>1.1</t>
    <phoneticPr fontId="11" type="noConversion"/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</si>
  <si>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</si>
  <si>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</si>
  <si>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</si>
  <si>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</si>
  <si>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</si>
  <si>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</si>
  <si>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</si>
  <si>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</si>
  <si>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</si>
  <si>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</si>
  <si>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</si>
  <si>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</si>
  <si>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</si>
  <si>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</si>
  <si>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灌木</t>
    <phoneticPr fontId="11" type="noConversion"/>
  </si>
  <si>
    <t>2.1</t>
    <phoneticPr fontId="11" type="noConversion"/>
  </si>
  <si>
    <t>3</t>
    <phoneticPr fontId="11" type="noConversion"/>
  </si>
  <si>
    <t>地被</t>
    <phoneticPr fontId="11" type="noConversion"/>
  </si>
  <si>
    <t>麦冬</t>
  </si>
  <si>
    <t>3.1</t>
    <phoneticPr fontId="11" type="noConversion"/>
  </si>
  <si>
    <t>3.2</t>
  </si>
  <si>
    <t>3.3</t>
  </si>
  <si>
    <t>满铺</t>
  </si>
  <si>
    <t>4</t>
    <phoneticPr fontId="11" type="noConversion"/>
  </si>
  <si>
    <t>立方米</t>
    <phoneticPr fontId="11" type="noConversion"/>
  </si>
  <si>
    <t>5</t>
    <phoneticPr fontId="11" type="noConversion"/>
  </si>
  <si>
    <t>禁入栅网片</t>
    <phoneticPr fontId="11" type="noConversion"/>
  </si>
  <si>
    <t>平方米</t>
    <phoneticPr fontId="12" type="noConversion"/>
  </si>
  <si>
    <t>立方米</t>
    <phoneticPr fontId="12" type="noConversion"/>
  </si>
  <si>
    <t>一</t>
    <phoneticPr fontId="11" type="noConversion"/>
  </si>
  <si>
    <t>二</t>
    <phoneticPr fontId="11" type="noConversion"/>
  </si>
  <si>
    <t>1</t>
    <phoneticPr fontId="11" type="noConversion"/>
  </si>
  <si>
    <t>乔木</t>
    <phoneticPr fontId="11" type="noConversion"/>
  </si>
  <si>
    <t>株</t>
    <phoneticPr fontId="11" type="noConversion"/>
  </si>
  <si>
    <t>更新</t>
    <phoneticPr fontId="11" type="noConversion"/>
  </si>
  <si>
    <t>2</t>
    <phoneticPr fontId="11" type="noConversion"/>
  </si>
  <si>
    <t>灌木</t>
    <phoneticPr fontId="11" type="noConversion"/>
  </si>
  <si>
    <t>平方米</t>
    <phoneticPr fontId="11" type="noConversion"/>
  </si>
  <si>
    <t>3</t>
    <phoneticPr fontId="11" type="noConversion"/>
  </si>
  <si>
    <t>地被</t>
    <phoneticPr fontId="11" type="noConversion"/>
  </si>
  <si>
    <t>1.1</t>
    <phoneticPr fontId="11" type="noConversion"/>
  </si>
  <si>
    <t>2.1</t>
    <phoneticPr fontId="11" type="noConversion"/>
  </si>
  <si>
    <t>3.1</t>
    <phoneticPr fontId="11" type="noConversion"/>
  </si>
  <si>
    <t>一</t>
    <phoneticPr fontId="12" type="noConversion"/>
  </si>
  <si>
    <t>二</t>
    <phoneticPr fontId="12" type="noConversion"/>
  </si>
  <si>
    <t>南浦大桥道路绿化</t>
    <phoneticPr fontId="12" type="noConversion"/>
  </si>
  <si>
    <t>杨浦大桥道路绿化</t>
    <phoneticPr fontId="12" type="noConversion"/>
  </si>
  <si>
    <t>一</t>
    <phoneticPr fontId="12" type="noConversion"/>
  </si>
  <si>
    <t>小计</t>
    <phoneticPr fontId="12" type="noConversion"/>
  </si>
  <si>
    <t>南浦大桥</t>
    <phoneticPr fontId="12" type="noConversion"/>
  </si>
  <si>
    <t>二</t>
    <phoneticPr fontId="12" type="noConversion"/>
  </si>
  <si>
    <t>杨浦大桥</t>
    <phoneticPr fontId="12" type="noConversion"/>
  </si>
  <si>
    <t>南浦大桥绿化</t>
    <phoneticPr fontId="11" type="noConversion"/>
  </si>
  <si>
    <t>棕榈</t>
  </si>
  <si>
    <t>松树</t>
  </si>
  <si>
    <t>4.1</t>
    <phoneticPr fontId="11" type="noConversion"/>
  </si>
  <si>
    <t>4.2</t>
    <phoneticPr fontId="11" type="noConversion"/>
  </si>
  <si>
    <t>4.3</t>
  </si>
  <si>
    <t>4.4</t>
  </si>
  <si>
    <t>4.5</t>
  </si>
  <si>
    <t>杨浦大桥绿化</t>
    <phoneticPr fontId="11" type="noConversion"/>
  </si>
  <si>
    <t>柏枝树</t>
  </si>
  <si>
    <t>皮树</t>
  </si>
  <si>
    <t>雪松</t>
  </si>
  <si>
    <t>广玉兰</t>
  </si>
  <si>
    <t>桑树</t>
  </si>
  <si>
    <t>棕榈树</t>
  </si>
  <si>
    <t>柳树</t>
  </si>
  <si>
    <t>枇杷树</t>
  </si>
  <si>
    <t>栾树</t>
  </si>
  <si>
    <t>石榴树</t>
  </si>
  <si>
    <t>桐麻树</t>
  </si>
  <si>
    <t>冬青树</t>
  </si>
  <si>
    <t>胸径：15-25</t>
    <phoneticPr fontId="11" type="noConversion"/>
  </si>
  <si>
    <t>胸径：10-15</t>
    <phoneticPr fontId="11" type="noConversion"/>
  </si>
  <si>
    <t>高羊毛草皮</t>
  </si>
  <si>
    <t>小计</t>
    <phoneticPr fontId="11" type="noConversion"/>
  </si>
  <si>
    <t>3.2</t>
    <phoneticPr fontId="11" type="noConversion"/>
  </si>
  <si>
    <t>百慕大</t>
    <phoneticPr fontId="11" type="noConversion"/>
  </si>
  <si>
    <t>1.16</t>
  </si>
  <si>
    <t>杨树</t>
    <phoneticPr fontId="11" type="noConversion"/>
  </si>
  <si>
    <t>胸径：15-65</t>
    <phoneticPr fontId="11" type="noConversion"/>
  </si>
  <si>
    <t>胸径：10-30</t>
    <phoneticPr fontId="11" type="noConversion"/>
  </si>
  <si>
    <t>胸径：10-25</t>
    <phoneticPr fontId="11" type="noConversion"/>
  </si>
  <si>
    <t>胸径：20-35</t>
    <phoneticPr fontId="11" type="noConversion"/>
  </si>
  <si>
    <t>胸径：35</t>
    <phoneticPr fontId="11" type="noConversion"/>
  </si>
  <si>
    <t>胸径：10-20</t>
    <phoneticPr fontId="11" type="noConversion"/>
  </si>
  <si>
    <t>胸径：25</t>
    <phoneticPr fontId="11" type="noConversion"/>
  </si>
  <si>
    <t>胸径：20-25</t>
    <phoneticPr fontId="11" type="noConversion"/>
  </si>
  <si>
    <t>上海市南浦大桥及杨浦大桥道路绿化日常养护经费汇总表</t>
    <phoneticPr fontId="12" type="noConversion"/>
  </si>
  <si>
    <t>D</t>
    <phoneticPr fontId="11" type="noConversion"/>
  </si>
  <si>
    <t>E=C*D</t>
    <phoneticPr fontId="11" type="noConversion"/>
  </si>
  <si>
    <t>麦冬草</t>
    <phoneticPr fontId="11" type="noConversion"/>
  </si>
  <si>
    <t>频次（次/年）</t>
    <phoneticPr fontId="12" type="noConversion"/>
  </si>
  <si>
    <t>应急保障</t>
    <phoneticPr fontId="12" type="noConversion"/>
  </si>
  <si>
    <t>海桐、夹竹桃、常春藤、八角金盘、瓜子黄杨等</t>
    <phoneticPr fontId="11" type="noConversion"/>
  </si>
  <si>
    <t>大吴风草</t>
    <phoneticPr fontId="11" type="noConversion"/>
  </si>
  <si>
    <t>工作内容/备注</t>
    <phoneticPr fontId="11" type="noConversion"/>
  </si>
  <si>
    <t>海桐、红叶石楠、常春藤、洒金珊瑚、八角金盘等</t>
    <phoneticPr fontId="11" type="noConversion"/>
  </si>
  <si>
    <t>3.3</t>
    <phoneticPr fontId="11" type="noConversion"/>
  </si>
  <si>
    <t>H45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</si>
</sst>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76" formatCode="0.00_ "/>
    <numFmt numFmtId="177" formatCode="0.00_);[Red]\(0.00\)"/>
    <numFmt numFmtId="178" formatCode="#,##0.00_ "/>
  </numFmts>
  <fonts count="16" x14ac:knownFonts="1">
    <font>
      <sz val="11"/>
      <color theme="1"/>
      <name val="等线"/>
      <charset val="134"/>
      <scheme val="minor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C2CF2"/>
      <name val="宋体"/>
      <family val="3"/>
      <charset val="134"/>
    </font>
    <font>
      <sz val="9"/>
      <color rgb="FFFF0000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rgb="FF0C2CF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2"/>
      <color rgb="FF000000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3" xfId="2" applyFont="1" applyBorder="1" applyAlignment="1">
      <alignment horizontal="center" vertical="center" wrapText="1"/>
    </xf>
    <xf numFmtId="177" fontId="7" fillId="0" borderId="3" xfId="3" applyNumberFormat="1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178" fontId="3" fillId="0" borderId="3" xfId="1" applyNumberFormat="1" applyFont="1" applyBorder="1" applyAlignment="1">
      <alignment horizontal="right" vertical="center" wrapText="1"/>
    </xf>
    <xf numFmtId="178" fontId="8" fillId="0" borderId="3" xfId="1" applyNumberFormat="1" applyFont="1" applyBorder="1" applyAlignment="1">
      <alignment horizontal="right" vertical="center" wrapText="1"/>
    </xf>
    <xf numFmtId="0" fontId="2" fillId="0" borderId="0" xfId="2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76" fontId="2" fillId="0" borderId="3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5" fillId="0" borderId="3" xfId="0" applyFont="1" applyBorder="1" applyAlignment="1">
      <alignment horizontal="left" vertical="center" wrapText="1"/>
    </xf>
    <xf numFmtId="176" fontId="1" fillId="0" borderId="3" xfId="0" applyNumberFormat="1" applyFont="1" applyBorder="1" applyAlignment="1">
      <alignment horizontal="right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1" fillId="0" borderId="3" xfId="1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10" fontId="3" fillId="0" borderId="3" xfId="0" applyNumberFormat="1" applyFont="1" applyBorder="1" applyAlignment="1">
      <alignment horizontal="left" vertical="center" wrapText="1"/>
    </xf>
    <xf numFmtId="176" fontId="3" fillId="0" borderId="3" xfId="0" applyNumberFormat="1" applyFont="1" applyBorder="1" applyAlignment="1">
      <alignment horizontal="left" vertical="center" wrapText="1"/>
    </xf>
    <xf numFmtId="176" fontId="3" fillId="0" borderId="3" xfId="1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0" fontId="3" fillId="0" borderId="3" xfId="0" applyNumberFormat="1" applyFont="1" applyBorder="1" applyAlignment="1">
      <alignment horizontal="right" vertical="center" wrapText="1"/>
    </xf>
    <xf numFmtId="176" fontId="3" fillId="0" borderId="3" xfId="0" applyNumberFormat="1" applyFont="1" applyBorder="1" applyAlignment="1">
      <alignment horizontal="right" vertical="center" wrapText="1"/>
    </xf>
    <xf numFmtId="176" fontId="3" fillId="0" borderId="3" xfId="1" applyNumberFormat="1" applyFont="1" applyFill="1" applyBorder="1" applyAlignment="1">
      <alignment horizontal="right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left" vertical="center" wrapText="1"/>
    </xf>
    <xf numFmtId="176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0" fontId="13" fillId="0" borderId="0" xfId="2" applyFont="1" applyAlignment="1">
      <alignment horizontal="center" vertical="center"/>
    </xf>
    <xf numFmtId="0" fontId="1" fillId="0" borderId="6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right" vertical="center" wrapText="1"/>
    </xf>
    <xf numFmtId="176" fontId="2" fillId="0" borderId="5" xfId="0" applyNumberFormat="1" applyFont="1" applyBorder="1" applyAlignment="1">
      <alignment horizontal="right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6" fontId="1" fillId="0" borderId="3" xfId="1" applyNumberFormat="1" applyFont="1" applyFill="1" applyBorder="1" applyAlignment="1">
      <alignment horizontal="right" vertical="center" wrapText="1"/>
    </xf>
    <xf numFmtId="176" fontId="2" fillId="0" borderId="3" xfId="0" applyNumberFormat="1" applyFont="1" applyBorder="1" applyAlignment="1">
      <alignment vertical="center" wrapText="1"/>
    </xf>
    <xf numFmtId="176" fontId="4" fillId="0" borderId="3" xfId="0" applyNumberFormat="1" applyFont="1" applyBorder="1" applyAlignment="1">
      <alignment horizontal="right" vertical="center" wrapText="1"/>
    </xf>
    <xf numFmtId="176" fontId="2" fillId="0" borderId="3" xfId="1" applyNumberFormat="1" applyFont="1" applyFill="1" applyBorder="1" applyAlignment="1">
      <alignment horizontal="right" vertical="center" wrapText="1"/>
    </xf>
    <xf numFmtId="176" fontId="5" fillId="0" borderId="5" xfId="0" applyNumberFormat="1" applyFont="1" applyBorder="1" applyAlignment="1">
      <alignment horizontal="right" vertical="center" wrapText="1"/>
    </xf>
    <xf numFmtId="176" fontId="5" fillId="0" borderId="3" xfId="0" applyNumberFormat="1" applyFont="1" applyBorder="1" applyAlignment="1">
      <alignment horizontal="right" vertical="center" wrapText="1"/>
    </xf>
  </cellXfs>
  <cellStyles count="5">
    <cellStyle name="常规" xfId="0" builtinId="0"/>
    <cellStyle name="常规 2" xfId="2" xr:uid="{00000000-0005-0000-0000-000001000000}"/>
    <cellStyle name="常规 3" xfId="3" xr:uid="{00000000-0005-0000-0000-000002000000}"/>
    <cellStyle name="常规 4" xfId="4" xr:uid="{00000000-0005-0000-0000-000003000000}"/>
    <cellStyle name="千位分隔" xfId="1" builtinId="3"/>
  </cellStyles>
  <dxfs count="0"/>
  <tableStyles count="0" defaultTableStyle="TableStyleMedium2" defaultPivotStyle="PivotStyleLight16"/>
  <colors>
    <mruColors>
      <color rgb="FF0C2C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"/>
  <sheetViews>
    <sheetView tabSelected="1" zoomScaleNormal="100" workbookViewId="0">
      <selection activeCell="D1" sqref="D1"/>
    </sheetView>
  </sheetViews>
  <sheetFormatPr defaultColWidth="8.25" defaultRowHeight="23.1" customHeight="1" x14ac:dyDescent="0.2"/>
  <cols>
    <col min="1" max="1" width="7.5" style="6" customWidth="1"/>
    <col min="2" max="2" width="25.875" style="6" customWidth="1"/>
    <col min="3" max="3" width="29.5" style="6" customWidth="1"/>
    <col min="4" max="16384" width="8.25" style="6"/>
  </cols>
  <sheetData>
    <row r="1" spans="1:3" ht="39.950000000000003" customHeight="1" x14ac:dyDescent="0.2">
      <c r="A1" s="45" t="s">
        <v>146</v>
      </c>
      <c r="B1" s="45"/>
      <c r="C1" s="45"/>
    </row>
    <row r="2" spans="1:3" ht="35.1" customHeight="1" x14ac:dyDescent="0.2">
      <c r="A2" s="1" t="s">
        <v>0</v>
      </c>
      <c r="B2" s="1" t="s">
        <v>1</v>
      </c>
      <c r="C2" s="2" t="s">
        <v>2</v>
      </c>
    </row>
    <row r="3" spans="1:3" ht="35.1" customHeight="1" x14ac:dyDescent="0.2">
      <c r="A3" s="3">
        <v>1</v>
      </c>
      <c r="B3" s="3" t="s">
        <v>3</v>
      </c>
      <c r="C3" s="4"/>
    </row>
    <row r="4" spans="1:3" ht="35.1" customHeight="1" x14ac:dyDescent="0.2">
      <c r="A4" s="3">
        <v>2</v>
      </c>
      <c r="B4" s="3" t="s">
        <v>4</v>
      </c>
      <c r="C4" s="4"/>
    </row>
    <row r="5" spans="1:3" ht="35.1" customHeight="1" x14ac:dyDescent="0.2">
      <c r="A5" s="3">
        <v>3</v>
      </c>
      <c r="B5" s="3" t="s">
        <v>5</v>
      </c>
      <c r="C5" s="4"/>
    </row>
    <row r="6" spans="1:3" ht="35.1" customHeight="1" x14ac:dyDescent="0.2">
      <c r="A6" s="46" t="s">
        <v>6</v>
      </c>
      <c r="B6" s="47"/>
      <c r="C6" s="5"/>
    </row>
  </sheetData>
  <sheetProtection algorithmName="SHA-512" hashValue="dLiw+A/BTqKSvDk8oW8VQ7yxalzzV4KFFLQ5CDjrCvViAe6V8IeC+h9M+2hQ676rPnX1Twc3NKb7s0sSIT+8xA==" saltValue="jp4dgBJfb5w8mwWTC8w4mQ==" spinCount="100000" sheet="1" objects="1" scenarios="1" formatColumns="0" formatRows="0"/>
  <protectedRanges>
    <protectedRange sqref="C3:C6" name="区域1"/>
  </protectedRanges>
  <mergeCells count="2">
    <mergeCell ref="A1:C1"/>
    <mergeCell ref="A6:B6"/>
  </mergeCells>
  <phoneticPr fontId="12" type="noConversion"/>
  <printOptions horizontalCentered="1"/>
  <pageMargins left="0.39370078740157483" right="0.39370078740157483" top="0.78740157480314965" bottom="0.59055118110236227" header="0.39370078740157483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I55"/>
  <sheetViews>
    <sheetView zoomScaleNormal="100" workbookViewId="0">
      <pane ySplit="3" topLeftCell="A4" activePane="bottomLeft" state="frozen"/>
      <selection pane="bottomLeft" activeCell="A2" sqref="A2:A3"/>
    </sheetView>
  </sheetViews>
  <sheetFormatPr defaultColWidth="9" defaultRowHeight="20.100000000000001" customHeight="1" x14ac:dyDescent="0.2"/>
  <cols>
    <col min="1" max="1" width="7.125" style="7" customWidth="1"/>
    <col min="2" max="2" width="19.375" style="19" customWidth="1"/>
    <col min="3" max="3" width="7" style="7" customWidth="1"/>
    <col min="4" max="4" width="10.125" style="27" customWidth="1"/>
    <col min="5" max="5" width="11.625" style="19" customWidth="1"/>
    <col min="6" max="6" width="10.75" style="44" customWidth="1"/>
    <col min="7" max="7" width="11.25" style="44" customWidth="1"/>
    <col min="8" max="8" width="13" style="44" customWidth="1"/>
    <col min="9" max="9" width="30.875" style="19" customWidth="1"/>
    <col min="10" max="10" width="36" style="19" customWidth="1"/>
    <col min="11" max="16384" width="9" style="19"/>
  </cols>
  <sheetData>
    <row r="1" spans="1:9" ht="35.1" customHeight="1" x14ac:dyDescent="0.2">
      <c r="A1" s="48" t="s">
        <v>7</v>
      </c>
      <c r="B1" s="48"/>
      <c r="C1" s="48"/>
      <c r="D1" s="48"/>
      <c r="E1" s="48"/>
      <c r="F1" s="48"/>
      <c r="G1" s="48"/>
      <c r="H1" s="48"/>
      <c r="I1" s="48"/>
    </row>
    <row r="2" spans="1:9" s="29" customFormat="1" ht="24.95" customHeight="1" x14ac:dyDescent="0.2">
      <c r="A2" s="49" t="s">
        <v>0</v>
      </c>
      <c r="B2" s="49" t="s">
        <v>8</v>
      </c>
      <c r="C2" s="49" t="s">
        <v>9</v>
      </c>
      <c r="D2" s="12" t="s">
        <v>10</v>
      </c>
      <c r="E2" s="8" t="s">
        <v>11</v>
      </c>
      <c r="F2" s="55" t="s">
        <v>12</v>
      </c>
      <c r="G2" s="12" t="s">
        <v>13</v>
      </c>
      <c r="H2" s="12" t="s">
        <v>14</v>
      </c>
      <c r="I2" s="49" t="s">
        <v>154</v>
      </c>
    </row>
    <row r="3" spans="1:9" s="29" customFormat="1" ht="20.100000000000001" customHeight="1" x14ac:dyDescent="0.2">
      <c r="A3" s="49"/>
      <c r="B3" s="49"/>
      <c r="C3" s="49"/>
      <c r="D3" s="12" t="s">
        <v>15</v>
      </c>
      <c r="E3" s="8" t="s">
        <v>16</v>
      </c>
      <c r="F3" s="55" t="s">
        <v>17</v>
      </c>
      <c r="G3" s="12" t="s">
        <v>147</v>
      </c>
      <c r="H3" s="12" t="s">
        <v>148</v>
      </c>
      <c r="I3" s="49"/>
    </row>
    <row r="4" spans="1:9" s="29" customFormat="1" ht="20.100000000000001" customHeight="1" x14ac:dyDescent="0.2">
      <c r="A4" s="28" t="s">
        <v>86</v>
      </c>
      <c r="B4" s="30" t="s">
        <v>109</v>
      </c>
      <c r="C4" s="28"/>
      <c r="D4" s="12"/>
      <c r="E4" s="8"/>
      <c r="F4" s="55"/>
      <c r="G4" s="12"/>
      <c r="H4" s="12"/>
      <c r="I4" s="28"/>
    </row>
    <row r="5" spans="1:9" s="36" customFormat="1" ht="20.100000000000001" customHeight="1" x14ac:dyDescent="0.2">
      <c r="A5" s="31">
        <v>1</v>
      </c>
      <c r="B5" s="32" t="s">
        <v>20</v>
      </c>
      <c r="C5" s="14"/>
      <c r="D5" s="34"/>
      <c r="E5" s="33"/>
      <c r="F5" s="34"/>
      <c r="G5" s="34"/>
      <c r="H5" s="35"/>
      <c r="I5" s="33" t="s">
        <v>21</v>
      </c>
    </row>
    <row r="6" spans="1:9" s="36" customFormat="1" ht="20.100000000000001" customHeight="1" x14ac:dyDescent="0.2">
      <c r="A6" s="31" t="s">
        <v>56</v>
      </c>
      <c r="B6" s="14" t="s">
        <v>53</v>
      </c>
      <c r="C6" s="13" t="s">
        <v>33</v>
      </c>
      <c r="D6" s="53">
        <v>11</v>
      </c>
      <c r="E6" s="37">
        <v>0.01</v>
      </c>
      <c r="F6" s="38">
        <f t="shared" ref="F6:F8" si="0">D6*E6</f>
        <v>0.11</v>
      </c>
      <c r="G6" s="38"/>
      <c r="H6" s="39"/>
      <c r="I6" s="14" t="s">
        <v>130</v>
      </c>
    </row>
    <row r="7" spans="1:9" s="36" customFormat="1" ht="20.100000000000001" customHeight="1" x14ac:dyDescent="0.2">
      <c r="A7" s="31" t="s">
        <v>57</v>
      </c>
      <c r="B7" s="14" t="s">
        <v>110</v>
      </c>
      <c r="C7" s="13" t="s">
        <v>33</v>
      </c>
      <c r="D7" s="53">
        <v>5</v>
      </c>
      <c r="E7" s="37">
        <v>0.01</v>
      </c>
      <c r="F7" s="38">
        <f t="shared" si="0"/>
        <v>0.05</v>
      </c>
      <c r="G7" s="38"/>
      <c r="H7" s="39"/>
      <c r="I7" s="14" t="s">
        <v>131</v>
      </c>
    </row>
    <row r="8" spans="1:9" s="36" customFormat="1" ht="20.100000000000001" customHeight="1" x14ac:dyDescent="0.2">
      <c r="A8" s="31" t="s">
        <v>58</v>
      </c>
      <c r="B8" s="14" t="s">
        <v>111</v>
      </c>
      <c r="C8" s="13" t="s">
        <v>33</v>
      </c>
      <c r="D8" s="53">
        <v>3</v>
      </c>
      <c r="E8" s="37">
        <v>0.01</v>
      </c>
      <c r="F8" s="38">
        <f t="shared" si="0"/>
        <v>0.03</v>
      </c>
      <c r="G8" s="38"/>
      <c r="H8" s="39"/>
      <c r="I8" s="14" t="s">
        <v>130</v>
      </c>
    </row>
    <row r="9" spans="1:9" s="36" customFormat="1" ht="20.100000000000001" customHeight="1" x14ac:dyDescent="0.2">
      <c r="A9" s="31">
        <v>2</v>
      </c>
      <c r="B9" s="32" t="s">
        <v>71</v>
      </c>
      <c r="C9" s="40"/>
      <c r="D9" s="54"/>
      <c r="E9" s="37"/>
      <c r="F9" s="38"/>
      <c r="G9" s="38"/>
      <c r="H9" s="39"/>
      <c r="I9" s="33" t="s">
        <v>21</v>
      </c>
    </row>
    <row r="10" spans="1:9" s="36" customFormat="1" ht="30" customHeight="1" x14ac:dyDescent="0.2">
      <c r="A10" s="31" t="s">
        <v>72</v>
      </c>
      <c r="B10" s="32" t="s">
        <v>155</v>
      </c>
      <c r="C10" s="40" t="s">
        <v>22</v>
      </c>
      <c r="D10" s="38">
        <f>33074-D12-D13-D14</f>
        <v>28195</v>
      </c>
      <c r="E10" s="37">
        <v>0.03</v>
      </c>
      <c r="F10" s="38">
        <f t="shared" ref="F10:F16" si="1">D10*E10</f>
        <v>845.85</v>
      </c>
      <c r="G10" s="38"/>
      <c r="H10" s="39"/>
      <c r="I10" s="14"/>
    </row>
    <row r="11" spans="1:9" s="36" customFormat="1" ht="20.100000000000001" customHeight="1" x14ac:dyDescent="0.2">
      <c r="A11" s="31" t="s">
        <v>73</v>
      </c>
      <c r="B11" s="32" t="s">
        <v>74</v>
      </c>
      <c r="C11" s="40"/>
      <c r="D11" s="38"/>
      <c r="E11" s="37"/>
      <c r="F11" s="38"/>
      <c r="G11" s="38"/>
      <c r="H11" s="39"/>
      <c r="I11" s="33" t="s">
        <v>91</v>
      </c>
    </row>
    <row r="12" spans="1:9" s="36" customFormat="1" ht="20.100000000000001" customHeight="1" x14ac:dyDescent="0.2">
      <c r="A12" s="31" t="s">
        <v>76</v>
      </c>
      <c r="B12" s="14" t="s">
        <v>149</v>
      </c>
      <c r="C12" s="40" t="s">
        <v>22</v>
      </c>
      <c r="D12" s="38">
        <v>3140</v>
      </c>
      <c r="E12" s="37">
        <v>0.03</v>
      </c>
      <c r="F12" s="38">
        <f t="shared" si="1"/>
        <v>94.2</v>
      </c>
      <c r="G12" s="38"/>
      <c r="H12" s="39"/>
      <c r="I12" s="14" t="s">
        <v>79</v>
      </c>
    </row>
    <row r="13" spans="1:9" s="36" customFormat="1" ht="20.100000000000001" customHeight="1" x14ac:dyDescent="0.2">
      <c r="A13" s="31" t="s">
        <v>134</v>
      </c>
      <c r="B13" s="14" t="s">
        <v>135</v>
      </c>
      <c r="C13" s="40" t="s">
        <v>22</v>
      </c>
      <c r="D13" s="38">
        <v>566</v>
      </c>
      <c r="E13" s="37">
        <v>0.03</v>
      </c>
      <c r="F13" s="38">
        <f t="shared" ref="F13" si="2">D13*E13</f>
        <v>16.98</v>
      </c>
      <c r="G13" s="38"/>
      <c r="H13" s="39"/>
      <c r="I13" s="14" t="s">
        <v>79</v>
      </c>
    </row>
    <row r="14" spans="1:9" s="36" customFormat="1" ht="20.100000000000001" customHeight="1" x14ac:dyDescent="0.2">
      <c r="A14" s="31" t="s">
        <v>156</v>
      </c>
      <c r="B14" s="14" t="s">
        <v>153</v>
      </c>
      <c r="C14" s="40" t="s">
        <v>22</v>
      </c>
      <c r="D14" s="38">
        <v>1173</v>
      </c>
      <c r="E14" s="37">
        <v>0.03</v>
      </c>
      <c r="F14" s="38">
        <f t="shared" ref="F14" si="3">D14*E14</f>
        <v>35.19</v>
      </c>
      <c r="G14" s="38"/>
      <c r="H14" s="39"/>
      <c r="I14" s="14" t="s">
        <v>157</v>
      </c>
    </row>
    <row r="15" spans="1:9" s="36" customFormat="1" ht="20.100000000000001" customHeight="1" x14ac:dyDescent="0.2">
      <c r="A15" s="31" t="s">
        <v>80</v>
      </c>
      <c r="B15" s="32" t="s">
        <v>24</v>
      </c>
      <c r="C15" s="40"/>
      <c r="D15" s="38"/>
      <c r="E15" s="37"/>
      <c r="F15" s="38"/>
      <c r="G15" s="38"/>
      <c r="H15" s="39"/>
      <c r="I15" s="33"/>
    </row>
    <row r="16" spans="1:9" s="36" customFormat="1" ht="20.100000000000001" customHeight="1" x14ac:dyDescent="0.2">
      <c r="A16" s="31" t="s">
        <v>112</v>
      </c>
      <c r="B16" s="32" t="s">
        <v>83</v>
      </c>
      <c r="C16" s="40" t="s">
        <v>22</v>
      </c>
      <c r="D16" s="18">
        <v>4908</v>
      </c>
      <c r="E16" s="37">
        <v>0.15</v>
      </c>
      <c r="F16" s="38">
        <f t="shared" si="1"/>
        <v>736.19999999999993</v>
      </c>
      <c r="G16" s="38"/>
      <c r="H16" s="39"/>
      <c r="I16" s="41" t="s">
        <v>25</v>
      </c>
    </row>
    <row r="17" spans="1:9" s="36" customFormat="1" ht="20.100000000000001" customHeight="1" x14ac:dyDescent="0.2">
      <c r="A17" s="31" t="s">
        <v>113</v>
      </c>
      <c r="B17" s="14" t="s">
        <v>26</v>
      </c>
      <c r="C17" s="13" t="s">
        <v>81</v>
      </c>
      <c r="D17" s="18">
        <v>21</v>
      </c>
      <c r="E17" s="37">
        <v>0.15</v>
      </c>
      <c r="F17" s="38">
        <f>D17*E17</f>
        <v>3.15</v>
      </c>
      <c r="G17" s="38"/>
      <c r="H17" s="39"/>
      <c r="I17" s="41" t="s">
        <v>25</v>
      </c>
    </row>
    <row r="18" spans="1:9" s="36" customFormat="1" ht="20.100000000000001" customHeight="1" x14ac:dyDescent="0.2">
      <c r="A18" s="31" t="s">
        <v>114</v>
      </c>
      <c r="B18" s="14" t="s">
        <v>27</v>
      </c>
      <c r="C18" s="13" t="s">
        <v>23</v>
      </c>
      <c r="D18" s="18">
        <v>382</v>
      </c>
      <c r="E18" s="37">
        <v>0.15</v>
      </c>
      <c r="F18" s="38">
        <f>D18*E18</f>
        <v>57.3</v>
      </c>
      <c r="G18" s="38"/>
      <c r="H18" s="39"/>
      <c r="I18" s="41" t="s">
        <v>25</v>
      </c>
    </row>
    <row r="19" spans="1:9" s="36" customFormat="1" ht="20.100000000000001" customHeight="1" x14ac:dyDescent="0.2">
      <c r="A19" s="31" t="s">
        <v>115</v>
      </c>
      <c r="B19" s="14" t="s">
        <v>28</v>
      </c>
      <c r="C19" s="13" t="s">
        <v>23</v>
      </c>
      <c r="D19" s="18">
        <v>28</v>
      </c>
      <c r="E19" s="37">
        <v>0.15</v>
      </c>
      <c r="F19" s="38">
        <f>D19*E19</f>
        <v>4.2</v>
      </c>
      <c r="G19" s="38"/>
      <c r="H19" s="39"/>
      <c r="I19" s="41" t="s">
        <v>25</v>
      </c>
    </row>
    <row r="20" spans="1:9" s="36" customFormat="1" ht="20.100000000000001" customHeight="1" x14ac:dyDescent="0.2">
      <c r="A20" s="31" t="s">
        <v>116</v>
      </c>
      <c r="B20" s="14" t="s">
        <v>29</v>
      </c>
      <c r="C20" s="13" t="s">
        <v>23</v>
      </c>
      <c r="D20" s="18">
        <v>28</v>
      </c>
      <c r="E20" s="37">
        <v>0.15</v>
      </c>
      <c r="F20" s="38">
        <f>D20*E20</f>
        <v>4.2</v>
      </c>
      <c r="G20" s="38"/>
      <c r="H20" s="39"/>
      <c r="I20" s="41" t="s">
        <v>25</v>
      </c>
    </row>
    <row r="21" spans="1:9" s="36" customFormat="1" ht="20.100000000000001" customHeight="1" x14ac:dyDescent="0.2">
      <c r="A21" s="31" t="s">
        <v>82</v>
      </c>
      <c r="B21" s="14" t="s">
        <v>50</v>
      </c>
      <c r="C21" s="13" t="s">
        <v>51</v>
      </c>
      <c r="D21" s="18">
        <v>1</v>
      </c>
      <c r="E21" s="37" t="s">
        <v>45</v>
      </c>
      <c r="F21" s="38">
        <f>D21</f>
        <v>1</v>
      </c>
      <c r="G21" s="38"/>
      <c r="H21" s="38"/>
      <c r="I21" s="41" t="s">
        <v>52</v>
      </c>
    </row>
    <row r="22" spans="1:9" s="36" customFormat="1" ht="24.95" customHeight="1" x14ac:dyDescent="0.2">
      <c r="A22" s="31"/>
      <c r="B22" s="24" t="s">
        <v>133</v>
      </c>
      <c r="C22" s="13"/>
      <c r="D22" s="18"/>
      <c r="E22" s="37"/>
      <c r="F22" s="38"/>
      <c r="G22" s="38"/>
      <c r="H22" s="42"/>
      <c r="I22" s="41"/>
    </row>
    <row r="23" spans="1:9" s="36" customFormat="1" ht="20.100000000000001" customHeight="1" x14ac:dyDescent="0.2">
      <c r="A23" s="43" t="s">
        <v>87</v>
      </c>
      <c r="B23" s="30" t="s">
        <v>117</v>
      </c>
      <c r="C23" s="13"/>
      <c r="D23" s="18"/>
      <c r="E23" s="37"/>
      <c r="F23" s="38"/>
      <c r="G23" s="38"/>
      <c r="H23" s="38"/>
      <c r="I23" s="41"/>
    </row>
    <row r="24" spans="1:9" s="36" customFormat="1" ht="20.100000000000001" customHeight="1" x14ac:dyDescent="0.2">
      <c r="A24" s="31" t="s">
        <v>88</v>
      </c>
      <c r="B24" s="14" t="s">
        <v>89</v>
      </c>
      <c r="C24" s="13"/>
      <c r="D24" s="18"/>
      <c r="E24" s="37"/>
      <c r="F24" s="38"/>
      <c r="G24" s="38"/>
      <c r="H24" s="38"/>
      <c r="I24" s="41" t="s">
        <v>91</v>
      </c>
    </row>
    <row r="25" spans="1:9" s="36" customFormat="1" ht="20.100000000000001" customHeight="1" x14ac:dyDescent="0.2">
      <c r="A25" s="31" t="s">
        <v>97</v>
      </c>
      <c r="B25" s="14" t="s">
        <v>53</v>
      </c>
      <c r="C25" s="13" t="s">
        <v>90</v>
      </c>
      <c r="D25" s="53">
        <v>39</v>
      </c>
      <c r="E25" s="37">
        <v>0.01</v>
      </c>
      <c r="F25" s="38">
        <f t="shared" ref="F25:F27" si="4">D25*E25</f>
        <v>0.39</v>
      </c>
      <c r="G25" s="38"/>
      <c r="H25" s="38"/>
      <c r="I25" s="14" t="s">
        <v>138</v>
      </c>
    </row>
    <row r="26" spans="1:9" s="36" customFormat="1" ht="20.100000000000001" customHeight="1" x14ac:dyDescent="0.2">
      <c r="A26" s="31" t="s">
        <v>57</v>
      </c>
      <c r="B26" s="14" t="s">
        <v>54</v>
      </c>
      <c r="C26" s="13" t="s">
        <v>90</v>
      </c>
      <c r="D26" s="18">
        <v>93</v>
      </c>
      <c r="E26" s="37">
        <v>0.01</v>
      </c>
      <c r="F26" s="38">
        <f t="shared" si="4"/>
        <v>0.93</v>
      </c>
      <c r="G26" s="38"/>
      <c r="H26" s="38"/>
      <c r="I26" s="14" t="s">
        <v>139</v>
      </c>
    </row>
    <row r="27" spans="1:9" s="36" customFormat="1" ht="20.100000000000001" customHeight="1" x14ac:dyDescent="0.2">
      <c r="A27" s="31" t="s">
        <v>58</v>
      </c>
      <c r="B27" s="14" t="s">
        <v>118</v>
      </c>
      <c r="C27" s="13" t="s">
        <v>90</v>
      </c>
      <c r="D27" s="18">
        <v>29</v>
      </c>
      <c r="E27" s="37">
        <v>0.01</v>
      </c>
      <c r="F27" s="38">
        <f t="shared" si="4"/>
        <v>0.28999999999999998</v>
      </c>
      <c r="G27" s="38"/>
      <c r="H27" s="38"/>
      <c r="I27" s="14" t="s">
        <v>140</v>
      </c>
    </row>
    <row r="28" spans="1:9" s="36" customFormat="1" ht="20.100000000000001" customHeight="1" x14ac:dyDescent="0.2">
      <c r="A28" s="31" t="s">
        <v>59</v>
      </c>
      <c r="B28" s="14" t="s">
        <v>119</v>
      </c>
      <c r="C28" s="13" t="s">
        <v>90</v>
      </c>
      <c r="D28" s="18">
        <v>51</v>
      </c>
      <c r="E28" s="37">
        <v>0.01</v>
      </c>
      <c r="F28" s="38">
        <f t="shared" ref="F28:F39" si="5">D28*E28</f>
        <v>0.51</v>
      </c>
      <c r="G28" s="38"/>
      <c r="H28" s="38"/>
      <c r="I28" s="14" t="s">
        <v>139</v>
      </c>
    </row>
    <row r="29" spans="1:9" s="36" customFormat="1" ht="20.100000000000001" customHeight="1" x14ac:dyDescent="0.2">
      <c r="A29" s="31" t="s">
        <v>60</v>
      </c>
      <c r="B29" s="14" t="s">
        <v>120</v>
      </c>
      <c r="C29" s="13" t="s">
        <v>90</v>
      </c>
      <c r="D29" s="18">
        <v>11</v>
      </c>
      <c r="E29" s="37">
        <v>0.01</v>
      </c>
      <c r="F29" s="38">
        <f t="shared" si="5"/>
        <v>0.11</v>
      </c>
      <c r="G29" s="38"/>
      <c r="H29" s="38"/>
      <c r="I29" s="14" t="s">
        <v>141</v>
      </c>
    </row>
    <row r="30" spans="1:9" s="36" customFormat="1" ht="20.100000000000001" customHeight="1" x14ac:dyDescent="0.2">
      <c r="A30" s="31" t="s">
        <v>61</v>
      </c>
      <c r="B30" s="14" t="s">
        <v>121</v>
      </c>
      <c r="C30" s="13" t="s">
        <v>90</v>
      </c>
      <c r="D30" s="18">
        <v>2</v>
      </c>
      <c r="E30" s="37">
        <v>0.01</v>
      </c>
      <c r="F30" s="38">
        <f t="shared" si="5"/>
        <v>0.02</v>
      </c>
      <c r="G30" s="38"/>
      <c r="H30" s="38"/>
      <c r="I30" s="14" t="s">
        <v>142</v>
      </c>
    </row>
    <row r="31" spans="1:9" s="36" customFormat="1" ht="20.100000000000001" customHeight="1" x14ac:dyDescent="0.2">
      <c r="A31" s="31" t="s">
        <v>62</v>
      </c>
      <c r="B31" s="14" t="s">
        <v>122</v>
      </c>
      <c r="C31" s="13" t="s">
        <v>90</v>
      </c>
      <c r="D31" s="18">
        <v>4</v>
      </c>
      <c r="E31" s="37">
        <v>0.01</v>
      </c>
      <c r="F31" s="38">
        <f t="shared" si="5"/>
        <v>0.04</v>
      </c>
      <c r="G31" s="38"/>
      <c r="H31" s="38"/>
      <c r="I31" s="14" t="s">
        <v>140</v>
      </c>
    </row>
    <row r="32" spans="1:9" s="36" customFormat="1" ht="20.100000000000001" customHeight="1" x14ac:dyDescent="0.2">
      <c r="A32" s="31" t="s">
        <v>63</v>
      </c>
      <c r="B32" s="14" t="s">
        <v>123</v>
      </c>
      <c r="C32" s="13" t="s">
        <v>90</v>
      </c>
      <c r="D32" s="18">
        <v>64</v>
      </c>
      <c r="E32" s="37">
        <v>0.01</v>
      </c>
      <c r="F32" s="38">
        <f t="shared" si="5"/>
        <v>0.64</v>
      </c>
      <c r="G32" s="38"/>
      <c r="H32" s="38"/>
      <c r="I32" s="14" t="s">
        <v>143</v>
      </c>
    </row>
    <row r="33" spans="1:9" s="36" customFormat="1" ht="20.100000000000001" customHeight="1" x14ac:dyDescent="0.2">
      <c r="A33" s="31" t="s">
        <v>64</v>
      </c>
      <c r="B33" s="14" t="s">
        <v>124</v>
      </c>
      <c r="C33" s="13" t="s">
        <v>90</v>
      </c>
      <c r="D33" s="18">
        <v>1</v>
      </c>
      <c r="E33" s="37">
        <v>0.01</v>
      </c>
      <c r="F33" s="38">
        <f t="shared" si="5"/>
        <v>0.01</v>
      </c>
      <c r="G33" s="38"/>
      <c r="H33" s="38"/>
      <c r="I33" s="14" t="s">
        <v>144</v>
      </c>
    </row>
    <row r="34" spans="1:9" s="36" customFormat="1" ht="20.100000000000001" customHeight="1" x14ac:dyDescent="0.2">
      <c r="A34" s="31" t="s">
        <v>65</v>
      </c>
      <c r="B34" s="14" t="s">
        <v>125</v>
      </c>
      <c r="C34" s="13" t="s">
        <v>90</v>
      </c>
      <c r="D34" s="18">
        <v>1</v>
      </c>
      <c r="E34" s="37">
        <v>0.01</v>
      </c>
      <c r="F34" s="38">
        <f t="shared" si="5"/>
        <v>0.01</v>
      </c>
      <c r="G34" s="38"/>
      <c r="H34" s="38"/>
      <c r="I34" s="14" t="s">
        <v>143</v>
      </c>
    </row>
    <row r="35" spans="1:9" s="36" customFormat="1" ht="20.100000000000001" customHeight="1" x14ac:dyDescent="0.2">
      <c r="A35" s="31" t="s">
        <v>66</v>
      </c>
      <c r="B35" s="14" t="s">
        <v>55</v>
      </c>
      <c r="C35" s="13" t="s">
        <v>90</v>
      </c>
      <c r="D35" s="18">
        <v>22</v>
      </c>
      <c r="E35" s="37">
        <v>0.01</v>
      </c>
      <c r="F35" s="38">
        <f t="shared" si="5"/>
        <v>0.22</v>
      </c>
      <c r="G35" s="38"/>
      <c r="H35" s="38"/>
      <c r="I35" s="14" t="s">
        <v>131</v>
      </c>
    </row>
    <row r="36" spans="1:9" s="36" customFormat="1" ht="20.100000000000001" customHeight="1" x14ac:dyDescent="0.2">
      <c r="A36" s="31" t="s">
        <v>67</v>
      </c>
      <c r="B36" s="14" t="s">
        <v>126</v>
      </c>
      <c r="C36" s="13" t="s">
        <v>90</v>
      </c>
      <c r="D36" s="18">
        <v>1</v>
      </c>
      <c r="E36" s="37">
        <v>0.01</v>
      </c>
      <c r="F36" s="38">
        <f t="shared" si="5"/>
        <v>0.01</v>
      </c>
      <c r="G36" s="38"/>
      <c r="H36" s="38"/>
      <c r="I36" s="14" t="s">
        <v>144</v>
      </c>
    </row>
    <row r="37" spans="1:9" s="36" customFormat="1" ht="20.100000000000001" customHeight="1" x14ac:dyDescent="0.2">
      <c r="A37" s="31" t="s">
        <v>68</v>
      </c>
      <c r="B37" s="14" t="s">
        <v>127</v>
      </c>
      <c r="C37" s="13" t="s">
        <v>90</v>
      </c>
      <c r="D37" s="18">
        <v>19</v>
      </c>
      <c r="E37" s="37">
        <v>0.01</v>
      </c>
      <c r="F37" s="38">
        <f t="shared" si="5"/>
        <v>0.19</v>
      </c>
      <c r="G37" s="38"/>
      <c r="H37" s="38"/>
      <c r="I37" s="14" t="s">
        <v>131</v>
      </c>
    </row>
    <row r="38" spans="1:9" s="36" customFormat="1" ht="20.100000000000001" customHeight="1" x14ac:dyDescent="0.2">
      <c r="A38" s="31" t="s">
        <v>69</v>
      </c>
      <c r="B38" s="14" t="s">
        <v>128</v>
      </c>
      <c r="C38" s="13" t="s">
        <v>90</v>
      </c>
      <c r="D38" s="18">
        <v>2</v>
      </c>
      <c r="E38" s="37">
        <v>0.01</v>
      </c>
      <c r="F38" s="38">
        <f t="shared" si="5"/>
        <v>0.02</v>
      </c>
      <c r="G38" s="38"/>
      <c r="H38" s="38"/>
      <c r="I38" s="14" t="s">
        <v>143</v>
      </c>
    </row>
    <row r="39" spans="1:9" s="36" customFormat="1" ht="20.100000000000001" customHeight="1" x14ac:dyDescent="0.2">
      <c r="A39" s="31" t="s">
        <v>70</v>
      </c>
      <c r="B39" s="14" t="s">
        <v>129</v>
      </c>
      <c r="C39" s="13" t="s">
        <v>90</v>
      </c>
      <c r="D39" s="18">
        <v>150</v>
      </c>
      <c r="E39" s="37">
        <v>0.01</v>
      </c>
      <c r="F39" s="38">
        <f t="shared" si="5"/>
        <v>1.5</v>
      </c>
      <c r="G39" s="38"/>
      <c r="H39" s="38"/>
      <c r="I39" s="14" t="s">
        <v>131</v>
      </c>
    </row>
    <row r="40" spans="1:9" s="36" customFormat="1" ht="20.100000000000001" customHeight="1" x14ac:dyDescent="0.2">
      <c r="A40" s="31" t="s">
        <v>136</v>
      </c>
      <c r="B40" s="14" t="s">
        <v>137</v>
      </c>
      <c r="C40" s="13" t="s">
        <v>90</v>
      </c>
      <c r="D40" s="18">
        <v>15</v>
      </c>
      <c r="E40" s="37">
        <v>0.01</v>
      </c>
      <c r="F40" s="38">
        <f t="shared" ref="F40" si="6">D40*E40</f>
        <v>0.15</v>
      </c>
      <c r="G40" s="38"/>
      <c r="H40" s="38"/>
      <c r="I40" s="14" t="s">
        <v>145</v>
      </c>
    </row>
    <row r="41" spans="1:9" s="36" customFormat="1" ht="20.100000000000001" customHeight="1" x14ac:dyDescent="0.2">
      <c r="A41" s="31" t="s">
        <v>92</v>
      </c>
      <c r="B41" s="14" t="s">
        <v>93</v>
      </c>
      <c r="C41" s="13"/>
      <c r="D41" s="18"/>
      <c r="E41" s="37"/>
      <c r="F41" s="38"/>
      <c r="G41" s="38"/>
      <c r="H41" s="38"/>
      <c r="I41" s="41" t="s">
        <v>91</v>
      </c>
    </row>
    <row r="42" spans="1:9" s="36" customFormat="1" ht="30" customHeight="1" x14ac:dyDescent="0.2">
      <c r="A42" s="31" t="s">
        <v>98</v>
      </c>
      <c r="B42" s="32" t="s">
        <v>152</v>
      </c>
      <c r="C42" s="13" t="s">
        <v>94</v>
      </c>
      <c r="D42" s="18">
        <f>20825-D44-D45-D46</f>
        <v>8109</v>
      </c>
      <c r="E42" s="37">
        <v>0.03</v>
      </c>
      <c r="F42" s="38">
        <f t="shared" ref="F42" si="7">D42*E42</f>
        <v>243.26999999999998</v>
      </c>
      <c r="G42" s="38"/>
      <c r="H42" s="38"/>
      <c r="I42" s="14"/>
    </row>
    <row r="43" spans="1:9" s="36" customFormat="1" ht="20.100000000000001" customHeight="1" x14ac:dyDescent="0.2">
      <c r="A43" s="31" t="s">
        <v>95</v>
      </c>
      <c r="B43" s="14" t="s">
        <v>96</v>
      </c>
      <c r="C43" s="13"/>
      <c r="D43" s="18"/>
      <c r="E43" s="37"/>
      <c r="F43" s="38"/>
      <c r="G43" s="38"/>
      <c r="H43" s="38"/>
      <c r="I43" s="41" t="s">
        <v>91</v>
      </c>
    </row>
    <row r="44" spans="1:9" s="36" customFormat="1" ht="20.100000000000001" customHeight="1" x14ac:dyDescent="0.2">
      <c r="A44" s="31" t="s">
        <v>99</v>
      </c>
      <c r="B44" s="14" t="s">
        <v>132</v>
      </c>
      <c r="C44" s="13" t="s">
        <v>94</v>
      </c>
      <c r="D44" s="18">
        <v>5566</v>
      </c>
      <c r="E44" s="37">
        <v>0.03</v>
      </c>
      <c r="F44" s="38">
        <f t="shared" ref="F44" si="8">D44*E44</f>
        <v>166.98</v>
      </c>
      <c r="G44" s="38"/>
      <c r="H44" s="38"/>
      <c r="I44" s="14" t="s">
        <v>79</v>
      </c>
    </row>
    <row r="45" spans="1:9" s="36" customFormat="1" ht="20.100000000000001" customHeight="1" x14ac:dyDescent="0.2">
      <c r="A45" s="31" t="s">
        <v>77</v>
      </c>
      <c r="B45" s="14" t="s">
        <v>75</v>
      </c>
      <c r="C45" s="13" t="s">
        <v>94</v>
      </c>
      <c r="D45" s="18">
        <v>6050</v>
      </c>
      <c r="E45" s="37">
        <v>0.03</v>
      </c>
      <c r="F45" s="38">
        <f t="shared" ref="F45:F46" si="9">D45*E45</f>
        <v>181.5</v>
      </c>
      <c r="G45" s="38"/>
      <c r="H45" s="38"/>
      <c r="I45" s="14" t="s">
        <v>79</v>
      </c>
    </row>
    <row r="46" spans="1:9" s="36" customFormat="1" ht="20.100000000000001" customHeight="1" x14ac:dyDescent="0.2">
      <c r="A46" s="31" t="s">
        <v>78</v>
      </c>
      <c r="B46" s="14" t="s">
        <v>153</v>
      </c>
      <c r="C46" s="13" t="s">
        <v>94</v>
      </c>
      <c r="D46" s="18">
        <v>1100</v>
      </c>
      <c r="E46" s="37">
        <v>0.03</v>
      </c>
      <c r="F46" s="38">
        <f t="shared" si="9"/>
        <v>33</v>
      </c>
      <c r="G46" s="38"/>
      <c r="H46" s="38"/>
      <c r="I46" s="14" t="s">
        <v>79</v>
      </c>
    </row>
    <row r="47" spans="1:9" s="36" customFormat="1" ht="20.100000000000001" customHeight="1" x14ac:dyDescent="0.2">
      <c r="A47" s="31" t="s">
        <v>80</v>
      </c>
      <c r="B47" s="32" t="s">
        <v>24</v>
      </c>
      <c r="C47" s="40"/>
      <c r="D47" s="38"/>
      <c r="E47" s="37"/>
      <c r="F47" s="38"/>
      <c r="G47" s="38"/>
      <c r="H47" s="39"/>
      <c r="I47" s="33"/>
    </row>
    <row r="48" spans="1:9" s="36" customFormat="1" ht="20.100000000000001" customHeight="1" x14ac:dyDescent="0.2">
      <c r="A48" s="31" t="s">
        <v>112</v>
      </c>
      <c r="B48" s="32" t="s">
        <v>83</v>
      </c>
      <c r="C48" s="40" t="s">
        <v>22</v>
      </c>
      <c r="D48" s="18">
        <v>3816</v>
      </c>
      <c r="E48" s="37">
        <v>0.15</v>
      </c>
      <c r="F48" s="38">
        <f t="shared" ref="F48" si="10">D48*E48</f>
        <v>572.4</v>
      </c>
      <c r="G48" s="38"/>
      <c r="H48" s="39"/>
      <c r="I48" s="41" t="s">
        <v>25</v>
      </c>
    </row>
    <row r="49" spans="1:9" s="36" customFormat="1" ht="20.100000000000001" customHeight="1" x14ac:dyDescent="0.2">
      <c r="A49" s="31" t="s">
        <v>113</v>
      </c>
      <c r="B49" s="14" t="s">
        <v>26</v>
      </c>
      <c r="C49" s="13" t="s">
        <v>81</v>
      </c>
      <c r="D49" s="18">
        <v>18</v>
      </c>
      <c r="E49" s="37">
        <v>0.15</v>
      </c>
      <c r="F49" s="38">
        <f>D49*E49</f>
        <v>2.6999999999999997</v>
      </c>
      <c r="G49" s="38"/>
      <c r="H49" s="39"/>
      <c r="I49" s="41" t="s">
        <v>25</v>
      </c>
    </row>
    <row r="50" spans="1:9" s="36" customFormat="1" ht="20.100000000000001" customHeight="1" x14ac:dyDescent="0.2">
      <c r="A50" s="31" t="s">
        <v>114</v>
      </c>
      <c r="B50" s="14" t="s">
        <v>27</v>
      </c>
      <c r="C50" s="13" t="s">
        <v>23</v>
      </c>
      <c r="D50" s="18">
        <v>329</v>
      </c>
      <c r="E50" s="37">
        <v>0.15</v>
      </c>
      <c r="F50" s="38">
        <f>D50*E50</f>
        <v>49.35</v>
      </c>
      <c r="G50" s="38"/>
      <c r="H50" s="39"/>
      <c r="I50" s="41" t="s">
        <v>25</v>
      </c>
    </row>
    <row r="51" spans="1:9" s="36" customFormat="1" ht="20.100000000000001" customHeight="1" x14ac:dyDescent="0.2">
      <c r="A51" s="31" t="s">
        <v>115</v>
      </c>
      <c r="B51" s="14" t="s">
        <v>28</v>
      </c>
      <c r="C51" s="13" t="s">
        <v>23</v>
      </c>
      <c r="D51" s="18">
        <v>16</v>
      </c>
      <c r="E51" s="37">
        <v>0.15</v>
      </c>
      <c r="F51" s="38">
        <f>D51*E51</f>
        <v>2.4</v>
      </c>
      <c r="G51" s="38"/>
      <c r="H51" s="39"/>
      <c r="I51" s="41" t="s">
        <v>25</v>
      </c>
    </row>
    <row r="52" spans="1:9" s="36" customFormat="1" ht="20.100000000000001" customHeight="1" x14ac:dyDescent="0.2">
      <c r="A52" s="31" t="s">
        <v>116</v>
      </c>
      <c r="B52" s="14" t="s">
        <v>29</v>
      </c>
      <c r="C52" s="13" t="s">
        <v>23</v>
      </c>
      <c r="D52" s="18">
        <v>16</v>
      </c>
      <c r="E52" s="37">
        <v>0.15</v>
      </c>
      <c r="F52" s="38">
        <f>D52*E52</f>
        <v>2.4</v>
      </c>
      <c r="G52" s="38"/>
      <c r="H52" s="39"/>
      <c r="I52" s="41" t="s">
        <v>25</v>
      </c>
    </row>
    <row r="53" spans="1:9" s="36" customFormat="1" ht="20.100000000000001" customHeight="1" x14ac:dyDescent="0.2">
      <c r="A53" s="31" t="s">
        <v>82</v>
      </c>
      <c r="B53" s="14" t="s">
        <v>50</v>
      </c>
      <c r="C53" s="13" t="s">
        <v>51</v>
      </c>
      <c r="D53" s="18">
        <v>1</v>
      </c>
      <c r="E53" s="37" t="s">
        <v>45</v>
      </c>
      <c r="F53" s="38">
        <f>D53</f>
        <v>1</v>
      </c>
      <c r="G53" s="38"/>
      <c r="H53" s="38"/>
      <c r="I53" s="41" t="s">
        <v>52</v>
      </c>
    </row>
    <row r="54" spans="1:9" s="36" customFormat="1" ht="24.95" customHeight="1" x14ac:dyDescent="0.2">
      <c r="A54" s="31"/>
      <c r="B54" s="24" t="s">
        <v>133</v>
      </c>
      <c r="C54" s="13"/>
      <c r="D54" s="18"/>
      <c r="E54" s="37"/>
      <c r="F54" s="38"/>
      <c r="G54" s="38"/>
      <c r="H54" s="42"/>
      <c r="I54" s="41"/>
    </row>
    <row r="55" spans="1:9" s="7" customFormat="1" ht="24.95" customHeight="1" x14ac:dyDescent="0.2">
      <c r="A55" s="13"/>
      <c r="B55" s="26" t="s">
        <v>6</v>
      </c>
      <c r="C55" s="13"/>
      <c r="D55" s="22"/>
      <c r="E55" s="13"/>
      <c r="F55" s="22"/>
      <c r="G55" s="22"/>
      <c r="H55" s="23"/>
      <c r="I55" s="13"/>
    </row>
  </sheetData>
  <sheetProtection algorithmName="SHA-512" hashValue="2hho3INsH23SveXydjsP4DPrQsOly5QYy+ZqoPYXGpsjvk3oQ/mjYt+1SGdYnVCtIIuNAs2kXoVA7+L/j1wYkw==" saltValue="Pozx31OMnjitw63th/Axog==" spinCount="100000" sheet="1" objects="1" scenarios="1" formatColumns="0" formatRows="0"/>
  <protectedRanges>
    <protectedRange sqref="G4:H55" name="区域1"/>
  </protectedRanges>
  <mergeCells count="5">
    <mergeCell ref="A1:I1"/>
    <mergeCell ref="A2:A3"/>
    <mergeCell ref="B2:B3"/>
    <mergeCell ref="C2:C3"/>
    <mergeCell ref="I2:I3"/>
  </mergeCells>
  <phoneticPr fontId="11" type="noConversion"/>
  <printOptions horizontalCentered="1"/>
  <pageMargins left="0.39370078740157483" right="0.39370078740157483" top="0.39370078740157483" bottom="0.39370078740157483" header="0.19685039370078741" footer="0.19685039370078741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H50"/>
  <sheetViews>
    <sheetView zoomScaleNormal="100" workbookViewId="0">
      <pane ySplit="3" topLeftCell="A4" activePane="bottomLeft" state="frozen"/>
      <selection pane="bottomLeft" activeCell="A2" sqref="A2:A3"/>
    </sheetView>
  </sheetViews>
  <sheetFormatPr defaultColWidth="9" defaultRowHeight="20.100000000000001" customHeight="1" x14ac:dyDescent="0.2"/>
  <cols>
    <col min="1" max="1" width="4.75" style="7" customWidth="1"/>
    <col min="2" max="2" width="18.25" style="7" customWidth="1"/>
    <col min="3" max="3" width="7" style="7" customWidth="1"/>
    <col min="4" max="4" width="13.375" style="27" customWidth="1"/>
    <col min="5" max="5" width="13.875" style="27" customWidth="1"/>
    <col min="6" max="6" width="13.25" style="27" customWidth="1"/>
    <col min="7" max="8" width="12.5" style="27" customWidth="1"/>
    <col min="9" max="16384" width="9" style="19"/>
  </cols>
  <sheetData>
    <row r="1" spans="1:8" ht="35.1" customHeight="1" x14ac:dyDescent="0.2">
      <c r="A1" s="48" t="s">
        <v>30</v>
      </c>
      <c r="B1" s="48"/>
      <c r="C1" s="48"/>
      <c r="D1" s="48"/>
      <c r="E1" s="48"/>
      <c r="F1" s="48"/>
      <c r="G1" s="48"/>
      <c r="H1" s="48"/>
    </row>
    <row r="2" spans="1:8" ht="20.100000000000001" customHeight="1" x14ac:dyDescent="0.2">
      <c r="A2" s="50" t="s">
        <v>0</v>
      </c>
      <c r="B2" s="50" t="s">
        <v>31</v>
      </c>
      <c r="C2" s="50" t="s">
        <v>9</v>
      </c>
      <c r="D2" s="12" t="s">
        <v>10</v>
      </c>
      <c r="E2" s="12" t="s">
        <v>150</v>
      </c>
      <c r="F2" s="12" t="s">
        <v>12</v>
      </c>
      <c r="G2" s="12" t="s">
        <v>13</v>
      </c>
      <c r="H2" s="12" t="s">
        <v>14</v>
      </c>
    </row>
    <row r="3" spans="1:8" ht="20.100000000000001" customHeight="1" x14ac:dyDescent="0.2">
      <c r="A3" s="50"/>
      <c r="B3" s="50"/>
      <c r="C3" s="50"/>
      <c r="D3" s="12" t="s">
        <v>15</v>
      </c>
      <c r="E3" s="12" t="s">
        <v>16</v>
      </c>
      <c r="F3" s="12" t="s">
        <v>17</v>
      </c>
      <c r="G3" s="12" t="s">
        <v>18</v>
      </c>
      <c r="H3" s="12" t="s">
        <v>19</v>
      </c>
    </row>
    <row r="4" spans="1:8" ht="20.100000000000001" customHeight="1" x14ac:dyDescent="0.2">
      <c r="A4" s="8" t="s">
        <v>100</v>
      </c>
      <c r="B4" s="24" t="s">
        <v>102</v>
      </c>
      <c r="C4" s="8"/>
      <c r="D4" s="12"/>
      <c r="E4" s="12"/>
      <c r="F4" s="12"/>
      <c r="G4" s="21"/>
      <c r="H4" s="21"/>
    </row>
    <row r="5" spans="1:8" s="25" customFormat="1" ht="20.100000000000001" customHeight="1" x14ac:dyDescent="0.2">
      <c r="A5" s="13">
        <v>1</v>
      </c>
      <c r="B5" s="14" t="s">
        <v>20</v>
      </c>
      <c r="C5" s="8"/>
      <c r="D5" s="12"/>
      <c r="E5" s="12"/>
      <c r="F5" s="12"/>
      <c r="G5" s="21"/>
      <c r="H5" s="21"/>
    </row>
    <row r="6" spans="1:8" ht="20.100000000000001" customHeight="1" x14ac:dyDescent="0.2">
      <c r="A6" s="13">
        <v>1.1000000000000001</v>
      </c>
      <c r="B6" s="14" t="s">
        <v>32</v>
      </c>
      <c r="C6" s="13" t="s">
        <v>33</v>
      </c>
      <c r="D6" s="18">
        <v>19</v>
      </c>
      <c r="E6" s="38">
        <v>40</v>
      </c>
      <c r="F6" s="18">
        <f>D6*E6</f>
        <v>760</v>
      </c>
      <c r="G6" s="18"/>
      <c r="H6" s="18"/>
    </row>
    <row r="7" spans="1:8" ht="20.100000000000001" customHeight="1" x14ac:dyDescent="0.2">
      <c r="A7" s="13">
        <v>1.2</v>
      </c>
      <c r="B7" s="14" t="s">
        <v>34</v>
      </c>
      <c r="C7" s="13" t="s">
        <v>33</v>
      </c>
      <c r="D7" s="18">
        <v>19</v>
      </c>
      <c r="E7" s="38">
        <v>2</v>
      </c>
      <c r="F7" s="18">
        <f t="shared" ref="F7:F12" si="0">D7*E7</f>
        <v>38</v>
      </c>
      <c r="G7" s="18"/>
      <c r="H7" s="18"/>
    </row>
    <row r="8" spans="1:8" ht="20.100000000000001" customHeight="1" x14ac:dyDescent="0.2">
      <c r="A8" s="13">
        <v>1.3</v>
      </c>
      <c r="B8" s="14" t="s">
        <v>35</v>
      </c>
      <c r="C8" s="13" t="s">
        <v>33</v>
      </c>
      <c r="D8" s="18">
        <v>19</v>
      </c>
      <c r="E8" s="38">
        <v>12</v>
      </c>
      <c r="F8" s="18">
        <f t="shared" si="0"/>
        <v>228</v>
      </c>
      <c r="G8" s="18"/>
      <c r="H8" s="18"/>
    </row>
    <row r="9" spans="1:8" ht="20.100000000000001" customHeight="1" x14ac:dyDescent="0.2">
      <c r="A9" s="13">
        <v>1.4</v>
      </c>
      <c r="B9" s="14" t="s">
        <v>36</v>
      </c>
      <c r="C9" s="13" t="s">
        <v>33</v>
      </c>
      <c r="D9" s="18">
        <v>19</v>
      </c>
      <c r="E9" s="38">
        <v>4</v>
      </c>
      <c r="F9" s="18">
        <f t="shared" si="0"/>
        <v>76</v>
      </c>
      <c r="G9" s="18"/>
      <c r="H9" s="18"/>
    </row>
    <row r="10" spans="1:8" ht="20.100000000000001" customHeight="1" x14ac:dyDescent="0.2">
      <c r="A10" s="13">
        <v>1.5</v>
      </c>
      <c r="B10" s="14" t="s">
        <v>37</v>
      </c>
      <c r="C10" s="13" t="s">
        <v>33</v>
      </c>
      <c r="D10" s="18">
        <v>19</v>
      </c>
      <c r="E10" s="38">
        <v>16</v>
      </c>
      <c r="F10" s="18">
        <f t="shared" si="0"/>
        <v>304</v>
      </c>
      <c r="G10" s="18"/>
      <c r="H10" s="18"/>
    </row>
    <row r="11" spans="1:8" ht="20.100000000000001" customHeight="1" x14ac:dyDescent="0.2">
      <c r="A11" s="13">
        <v>1.6</v>
      </c>
      <c r="B11" s="14" t="s">
        <v>38</v>
      </c>
      <c r="C11" s="13" t="s">
        <v>33</v>
      </c>
      <c r="D11" s="18">
        <v>19</v>
      </c>
      <c r="E11" s="38">
        <v>12</v>
      </c>
      <c r="F11" s="18">
        <f t="shared" si="0"/>
        <v>228</v>
      </c>
      <c r="G11" s="18"/>
      <c r="H11" s="18"/>
    </row>
    <row r="12" spans="1:8" ht="20.100000000000001" customHeight="1" x14ac:dyDescent="0.2">
      <c r="A12" s="13">
        <v>1.7</v>
      </c>
      <c r="B12" s="14" t="s">
        <v>39</v>
      </c>
      <c r="C12" s="13" t="s">
        <v>33</v>
      </c>
      <c r="D12" s="18">
        <v>19</v>
      </c>
      <c r="E12" s="38">
        <v>1</v>
      </c>
      <c r="F12" s="18">
        <f t="shared" si="0"/>
        <v>19</v>
      </c>
      <c r="G12" s="18"/>
      <c r="H12" s="18"/>
    </row>
    <row r="13" spans="1:8" s="25" customFormat="1" ht="20.100000000000001" customHeight="1" x14ac:dyDescent="0.2">
      <c r="A13" s="13">
        <v>2</v>
      </c>
      <c r="B13" s="14" t="s">
        <v>40</v>
      </c>
      <c r="C13" s="8"/>
      <c r="D13" s="21"/>
      <c r="E13" s="21"/>
      <c r="F13" s="21"/>
      <c r="G13" s="21"/>
      <c r="H13" s="21"/>
    </row>
    <row r="14" spans="1:8" ht="20.100000000000001" customHeight="1" x14ac:dyDescent="0.2">
      <c r="A14" s="13">
        <v>2.1</v>
      </c>
      <c r="B14" s="14" t="s">
        <v>32</v>
      </c>
      <c r="C14" s="13" t="s">
        <v>84</v>
      </c>
      <c r="D14" s="18">
        <v>33074</v>
      </c>
      <c r="E14" s="38">
        <v>40</v>
      </c>
      <c r="F14" s="18">
        <f>D14*E14</f>
        <v>1322960</v>
      </c>
      <c r="G14" s="18"/>
      <c r="H14" s="18"/>
    </row>
    <row r="15" spans="1:8" ht="20.100000000000001" customHeight="1" x14ac:dyDescent="0.2">
      <c r="A15" s="13">
        <v>2.2000000000000002</v>
      </c>
      <c r="B15" s="14" t="s">
        <v>34</v>
      </c>
      <c r="C15" s="13" t="s">
        <v>84</v>
      </c>
      <c r="D15" s="18">
        <v>33074</v>
      </c>
      <c r="E15" s="38">
        <v>2</v>
      </c>
      <c r="F15" s="18">
        <f t="shared" ref="F15:F19" si="1">D15*E15</f>
        <v>66148</v>
      </c>
      <c r="G15" s="18"/>
      <c r="H15" s="18"/>
    </row>
    <row r="16" spans="1:8" ht="20.100000000000001" customHeight="1" x14ac:dyDescent="0.2">
      <c r="A16" s="13">
        <v>2.2999999999999998</v>
      </c>
      <c r="B16" s="14" t="s">
        <v>35</v>
      </c>
      <c r="C16" s="13" t="s">
        <v>84</v>
      </c>
      <c r="D16" s="18">
        <v>33074</v>
      </c>
      <c r="E16" s="38">
        <v>12</v>
      </c>
      <c r="F16" s="18">
        <f t="shared" si="1"/>
        <v>396888</v>
      </c>
      <c r="G16" s="18"/>
      <c r="H16" s="18"/>
    </row>
    <row r="17" spans="1:8" ht="20.100000000000001" customHeight="1" x14ac:dyDescent="0.2">
      <c r="A17" s="13">
        <v>2.4</v>
      </c>
      <c r="B17" s="14" t="s">
        <v>36</v>
      </c>
      <c r="C17" s="13" t="s">
        <v>84</v>
      </c>
      <c r="D17" s="18">
        <v>33074</v>
      </c>
      <c r="E17" s="38">
        <v>4</v>
      </c>
      <c r="F17" s="18">
        <f t="shared" si="1"/>
        <v>132296</v>
      </c>
      <c r="G17" s="18"/>
      <c r="H17" s="18"/>
    </row>
    <row r="18" spans="1:8" ht="20.100000000000001" customHeight="1" x14ac:dyDescent="0.2">
      <c r="A18" s="13">
        <v>2.5</v>
      </c>
      <c r="B18" s="14" t="s">
        <v>37</v>
      </c>
      <c r="C18" s="13" t="s">
        <v>84</v>
      </c>
      <c r="D18" s="18">
        <v>33074</v>
      </c>
      <c r="E18" s="38">
        <v>16</v>
      </c>
      <c r="F18" s="18">
        <f t="shared" si="1"/>
        <v>529184</v>
      </c>
      <c r="G18" s="18"/>
      <c r="H18" s="18"/>
    </row>
    <row r="19" spans="1:8" ht="20.100000000000001" customHeight="1" x14ac:dyDescent="0.2">
      <c r="A19" s="13">
        <v>2.6</v>
      </c>
      <c r="B19" s="14" t="s">
        <v>38</v>
      </c>
      <c r="C19" s="13" t="s">
        <v>84</v>
      </c>
      <c r="D19" s="18">
        <v>33074</v>
      </c>
      <c r="E19" s="38">
        <v>12</v>
      </c>
      <c r="F19" s="18">
        <f t="shared" si="1"/>
        <v>396888</v>
      </c>
      <c r="G19" s="18"/>
      <c r="H19" s="18"/>
    </row>
    <row r="20" spans="1:8" ht="20.100000000000001" customHeight="1" x14ac:dyDescent="0.2">
      <c r="A20" s="13">
        <v>3</v>
      </c>
      <c r="B20" s="14" t="s">
        <v>24</v>
      </c>
      <c r="C20" s="13"/>
      <c r="D20" s="18"/>
      <c r="E20" s="38"/>
      <c r="F20" s="18"/>
      <c r="G20" s="18"/>
      <c r="H20" s="18"/>
    </row>
    <row r="21" spans="1:8" ht="20.100000000000001" customHeight="1" x14ac:dyDescent="0.2">
      <c r="A21" s="13">
        <v>3.1</v>
      </c>
      <c r="B21" s="14" t="s">
        <v>24</v>
      </c>
      <c r="C21" s="13" t="s">
        <v>84</v>
      </c>
      <c r="D21" s="18">
        <v>4908</v>
      </c>
      <c r="E21" s="38">
        <v>0.2</v>
      </c>
      <c r="F21" s="18">
        <f t="shared" ref="F21:F25" si="2">D21*E21</f>
        <v>981.6</v>
      </c>
      <c r="G21" s="18"/>
      <c r="H21" s="18"/>
    </row>
    <row r="22" spans="1:8" ht="20.100000000000001" customHeight="1" x14ac:dyDescent="0.2">
      <c r="A22" s="13">
        <v>3.2</v>
      </c>
      <c r="B22" s="14" t="s">
        <v>26</v>
      </c>
      <c r="C22" s="13" t="s">
        <v>85</v>
      </c>
      <c r="D22" s="18">
        <v>21</v>
      </c>
      <c r="E22" s="38">
        <v>0.2</v>
      </c>
      <c r="F22" s="18">
        <f t="shared" si="2"/>
        <v>4.2</v>
      </c>
      <c r="G22" s="18"/>
      <c r="H22" s="18"/>
    </row>
    <row r="23" spans="1:8" ht="20.100000000000001" customHeight="1" x14ac:dyDescent="0.2">
      <c r="A23" s="13">
        <v>3.3</v>
      </c>
      <c r="B23" s="14" t="s">
        <v>27</v>
      </c>
      <c r="C23" s="13" t="s">
        <v>23</v>
      </c>
      <c r="D23" s="18">
        <v>382</v>
      </c>
      <c r="E23" s="38">
        <v>0.2</v>
      </c>
      <c r="F23" s="18">
        <f t="shared" si="2"/>
        <v>76.400000000000006</v>
      </c>
      <c r="G23" s="18"/>
      <c r="H23" s="18"/>
    </row>
    <row r="24" spans="1:8" ht="20.100000000000001" customHeight="1" x14ac:dyDescent="0.2">
      <c r="A24" s="13">
        <v>3.4</v>
      </c>
      <c r="B24" s="14" t="s">
        <v>28</v>
      </c>
      <c r="C24" s="13" t="s">
        <v>23</v>
      </c>
      <c r="D24" s="18">
        <v>28</v>
      </c>
      <c r="E24" s="38">
        <v>0.2</v>
      </c>
      <c r="F24" s="18">
        <f t="shared" si="2"/>
        <v>5.6000000000000005</v>
      </c>
      <c r="G24" s="18"/>
      <c r="H24" s="18"/>
    </row>
    <row r="25" spans="1:8" ht="20.100000000000001" customHeight="1" x14ac:dyDescent="0.2">
      <c r="A25" s="13">
        <v>3.5</v>
      </c>
      <c r="B25" s="14" t="s">
        <v>29</v>
      </c>
      <c r="C25" s="13" t="s">
        <v>23</v>
      </c>
      <c r="D25" s="18">
        <v>28</v>
      </c>
      <c r="E25" s="38">
        <v>0.2</v>
      </c>
      <c r="F25" s="18">
        <f t="shared" si="2"/>
        <v>5.6000000000000005</v>
      </c>
      <c r="G25" s="18"/>
      <c r="H25" s="56"/>
    </row>
    <row r="26" spans="1:8" ht="24.95" customHeight="1" x14ac:dyDescent="0.2">
      <c r="A26" s="13"/>
      <c r="B26" s="24" t="s">
        <v>105</v>
      </c>
      <c r="C26" s="13"/>
      <c r="D26" s="18"/>
      <c r="E26" s="38"/>
      <c r="F26" s="18"/>
      <c r="G26" s="18"/>
      <c r="H26" s="56"/>
    </row>
    <row r="27" spans="1:8" ht="20.100000000000001" customHeight="1" x14ac:dyDescent="0.2">
      <c r="A27" s="8" t="s">
        <v>101</v>
      </c>
      <c r="B27" s="24" t="s">
        <v>103</v>
      </c>
      <c r="C27" s="13"/>
      <c r="D27" s="18"/>
      <c r="E27" s="38"/>
      <c r="F27" s="18"/>
      <c r="G27" s="18"/>
      <c r="H27" s="56"/>
    </row>
    <row r="28" spans="1:8" s="25" customFormat="1" ht="20.100000000000001" customHeight="1" x14ac:dyDescent="0.2">
      <c r="A28" s="13">
        <v>1</v>
      </c>
      <c r="B28" s="14" t="s">
        <v>20</v>
      </c>
      <c r="C28" s="8"/>
      <c r="D28" s="12"/>
      <c r="E28" s="12"/>
      <c r="F28" s="12"/>
      <c r="G28" s="21"/>
      <c r="H28" s="21"/>
    </row>
    <row r="29" spans="1:8" ht="20.100000000000001" customHeight="1" x14ac:dyDescent="0.2">
      <c r="A29" s="13">
        <v>1.1000000000000001</v>
      </c>
      <c r="B29" s="14" t="s">
        <v>32</v>
      </c>
      <c r="C29" s="13" t="s">
        <v>33</v>
      </c>
      <c r="D29" s="18">
        <v>504</v>
      </c>
      <c r="E29" s="38">
        <v>40</v>
      </c>
      <c r="F29" s="18">
        <f>D29*E29</f>
        <v>20160</v>
      </c>
      <c r="G29" s="18"/>
      <c r="H29" s="18"/>
    </row>
    <row r="30" spans="1:8" ht="20.100000000000001" customHeight="1" x14ac:dyDescent="0.2">
      <c r="A30" s="13">
        <v>1.2</v>
      </c>
      <c r="B30" s="14" t="s">
        <v>34</v>
      </c>
      <c r="C30" s="13" t="s">
        <v>33</v>
      </c>
      <c r="D30" s="18">
        <v>504</v>
      </c>
      <c r="E30" s="38">
        <v>2</v>
      </c>
      <c r="F30" s="18">
        <f t="shared" ref="F30:F35" si="3">D30*E30</f>
        <v>1008</v>
      </c>
      <c r="G30" s="18"/>
      <c r="H30" s="18"/>
    </row>
    <row r="31" spans="1:8" ht="20.100000000000001" customHeight="1" x14ac:dyDescent="0.2">
      <c r="A31" s="13">
        <v>1.3</v>
      </c>
      <c r="B31" s="14" t="s">
        <v>35</v>
      </c>
      <c r="C31" s="13" t="s">
        <v>33</v>
      </c>
      <c r="D31" s="18">
        <v>504</v>
      </c>
      <c r="E31" s="38">
        <v>12</v>
      </c>
      <c r="F31" s="18">
        <f t="shared" si="3"/>
        <v>6048</v>
      </c>
      <c r="G31" s="18"/>
      <c r="H31" s="18"/>
    </row>
    <row r="32" spans="1:8" ht="20.100000000000001" customHeight="1" x14ac:dyDescent="0.2">
      <c r="A32" s="13">
        <v>1.4</v>
      </c>
      <c r="B32" s="14" t="s">
        <v>36</v>
      </c>
      <c r="C32" s="13" t="s">
        <v>33</v>
      </c>
      <c r="D32" s="18">
        <v>504</v>
      </c>
      <c r="E32" s="38">
        <v>4</v>
      </c>
      <c r="F32" s="18">
        <f t="shared" si="3"/>
        <v>2016</v>
      </c>
      <c r="G32" s="18"/>
      <c r="H32" s="18"/>
    </row>
    <row r="33" spans="1:8" ht="20.100000000000001" customHeight="1" x14ac:dyDescent="0.2">
      <c r="A33" s="13">
        <v>1.5</v>
      </c>
      <c r="B33" s="14" t="s">
        <v>37</v>
      </c>
      <c r="C33" s="13" t="s">
        <v>33</v>
      </c>
      <c r="D33" s="18">
        <v>504</v>
      </c>
      <c r="E33" s="38">
        <v>16</v>
      </c>
      <c r="F33" s="18">
        <f t="shared" si="3"/>
        <v>8064</v>
      </c>
      <c r="G33" s="18"/>
      <c r="H33" s="18"/>
    </row>
    <row r="34" spans="1:8" ht="20.100000000000001" customHeight="1" x14ac:dyDescent="0.2">
      <c r="A34" s="13">
        <v>1.6</v>
      </c>
      <c r="B34" s="14" t="s">
        <v>38</v>
      </c>
      <c r="C34" s="13" t="s">
        <v>33</v>
      </c>
      <c r="D34" s="18">
        <v>504</v>
      </c>
      <c r="E34" s="38">
        <v>12</v>
      </c>
      <c r="F34" s="18">
        <f t="shared" si="3"/>
        <v>6048</v>
      </c>
      <c r="G34" s="18"/>
      <c r="H34" s="18"/>
    </row>
    <row r="35" spans="1:8" ht="20.100000000000001" customHeight="1" x14ac:dyDescent="0.2">
      <c r="A35" s="13">
        <v>1.7</v>
      </c>
      <c r="B35" s="14" t="s">
        <v>39</v>
      </c>
      <c r="C35" s="13" t="s">
        <v>33</v>
      </c>
      <c r="D35" s="18">
        <v>504</v>
      </c>
      <c r="E35" s="38">
        <v>1</v>
      </c>
      <c r="F35" s="18">
        <f t="shared" si="3"/>
        <v>504</v>
      </c>
      <c r="G35" s="18"/>
      <c r="H35" s="18"/>
    </row>
    <row r="36" spans="1:8" s="25" customFormat="1" ht="20.100000000000001" customHeight="1" x14ac:dyDescent="0.2">
      <c r="A36" s="13">
        <v>2</v>
      </c>
      <c r="B36" s="14" t="s">
        <v>40</v>
      </c>
      <c r="C36" s="8"/>
      <c r="D36" s="21"/>
      <c r="E36" s="21"/>
      <c r="F36" s="21"/>
      <c r="G36" s="21"/>
      <c r="H36" s="21"/>
    </row>
    <row r="37" spans="1:8" ht="20.100000000000001" customHeight="1" x14ac:dyDescent="0.2">
      <c r="A37" s="13">
        <v>2.1</v>
      </c>
      <c r="B37" s="14" t="s">
        <v>32</v>
      </c>
      <c r="C37" s="13" t="s">
        <v>84</v>
      </c>
      <c r="D37" s="18">
        <v>20825</v>
      </c>
      <c r="E37" s="38">
        <v>40</v>
      </c>
      <c r="F37" s="18">
        <f>D37*E37</f>
        <v>833000</v>
      </c>
      <c r="G37" s="18"/>
      <c r="H37" s="18"/>
    </row>
    <row r="38" spans="1:8" ht="20.100000000000001" customHeight="1" x14ac:dyDescent="0.2">
      <c r="A38" s="13">
        <v>2.2000000000000002</v>
      </c>
      <c r="B38" s="14" t="s">
        <v>34</v>
      </c>
      <c r="C38" s="13" t="s">
        <v>84</v>
      </c>
      <c r="D38" s="18">
        <v>20825</v>
      </c>
      <c r="E38" s="38">
        <v>2</v>
      </c>
      <c r="F38" s="18">
        <f t="shared" ref="F38:F42" si="4">D38*E38</f>
        <v>41650</v>
      </c>
      <c r="G38" s="18"/>
      <c r="H38" s="18"/>
    </row>
    <row r="39" spans="1:8" ht="20.100000000000001" customHeight="1" x14ac:dyDescent="0.2">
      <c r="A39" s="13">
        <v>2.2999999999999998</v>
      </c>
      <c r="B39" s="14" t="s">
        <v>35</v>
      </c>
      <c r="C39" s="13" t="s">
        <v>84</v>
      </c>
      <c r="D39" s="18">
        <v>20825</v>
      </c>
      <c r="E39" s="38">
        <v>12</v>
      </c>
      <c r="F39" s="18">
        <f t="shared" si="4"/>
        <v>249900</v>
      </c>
      <c r="G39" s="18"/>
      <c r="H39" s="18"/>
    </row>
    <row r="40" spans="1:8" ht="20.100000000000001" customHeight="1" x14ac:dyDescent="0.2">
      <c r="A40" s="13">
        <v>2.4</v>
      </c>
      <c r="B40" s="14" t="s">
        <v>36</v>
      </c>
      <c r="C40" s="13" t="s">
        <v>84</v>
      </c>
      <c r="D40" s="18">
        <v>20825</v>
      </c>
      <c r="E40" s="38">
        <v>4</v>
      </c>
      <c r="F40" s="18">
        <f t="shared" si="4"/>
        <v>83300</v>
      </c>
      <c r="G40" s="18"/>
      <c r="H40" s="18"/>
    </row>
    <row r="41" spans="1:8" ht="20.100000000000001" customHeight="1" x14ac:dyDescent="0.2">
      <c r="A41" s="13">
        <v>2.5</v>
      </c>
      <c r="B41" s="14" t="s">
        <v>37</v>
      </c>
      <c r="C41" s="13" t="s">
        <v>84</v>
      </c>
      <c r="D41" s="18">
        <v>20825</v>
      </c>
      <c r="E41" s="38">
        <v>16</v>
      </c>
      <c r="F41" s="18">
        <f t="shared" si="4"/>
        <v>333200</v>
      </c>
      <c r="G41" s="18"/>
      <c r="H41" s="18"/>
    </row>
    <row r="42" spans="1:8" ht="20.100000000000001" customHeight="1" x14ac:dyDescent="0.2">
      <c r="A42" s="13">
        <v>2.6</v>
      </c>
      <c r="B42" s="14" t="s">
        <v>38</v>
      </c>
      <c r="C42" s="13" t="s">
        <v>84</v>
      </c>
      <c r="D42" s="18">
        <v>20825</v>
      </c>
      <c r="E42" s="38">
        <v>12</v>
      </c>
      <c r="F42" s="18">
        <f t="shared" si="4"/>
        <v>249900</v>
      </c>
      <c r="G42" s="18"/>
      <c r="H42" s="18"/>
    </row>
    <row r="43" spans="1:8" ht="20.100000000000001" customHeight="1" x14ac:dyDescent="0.2">
      <c r="A43" s="13">
        <v>3</v>
      </c>
      <c r="B43" s="14" t="s">
        <v>24</v>
      </c>
      <c r="C43" s="13"/>
      <c r="D43" s="18"/>
      <c r="E43" s="38"/>
      <c r="F43" s="18"/>
      <c r="G43" s="18"/>
      <c r="H43" s="18"/>
    </row>
    <row r="44" spans="1:8" ht="20.100000000000001" customHeight="1" x14ac:dyDescent="0.2">
      <c r="A44" s="13">
        <v>3.1</v>
      </c>
      <c r="B44" s="14" t="s">
        <v>24</v>
      </c>
      <c r="C44" s="13" t="s">
        <v>84</v>
      </c>
      <c r="D44" s="18">
        <v>3816</v>
      </c>
      <c r="E44" s="38">
        <v>0.2</v>
      </c>
      <c r="F44" s="18">
        <f t="shared" ref="F44:F48" si="5">D44*E44</f>
        <v>763.2</v>
      </c>
      <c r="G44" s="18"/>
      <c r="H44" s="18"/>
    </row>
    <row r="45" spans="1:8" ht="20.100000000000001" customHeight="1" x14ac:dyDescent="0.2">
      <c r="A45" s="13">
        <v>3.2</v>
      </c>
      <c r="B45" s="14" t="s">
        <v>26</v>
      </c>
      <c r="C45" s="13" t="s">
        <v>85</v>
      </c>
      <c r="D45" s="18">
        <v>18</v>
      </c>
      <c r="E45" s="38">
        <v>0.2</v>
      </c>
      <c r="F45" s="18">
        <f t="shared" si="5"/>
        <v>3.6</v>
      </c>
      <c r="G45" s="18"/>
      <c r="H45" s="18"/>
    </row>
    <row r="46" spans="1:8" ht="20.100000000000001" customHeight="1" x14ac:dyDescent="0.2">
      <c r="A46" s="13">
        <v>3.3</v>
      </c>
      <c r="B46" s="14" t="s">
        <v>27</v>
      </c>
      <c r="C46" s="13" t="s">
        <v>23</v>
      </c>
      <c r="D46" s="18">
        <v>329</v>
      </c>
      <c r="E46" s="38">
        <v>0.2</v>
      </c>
      <c r="F46" s="18">
        <f t="shared" si="5"/>
        <v>65.8</v>
      </c>
      <c r="G46" s="18"/>
      <c r="H46" s="18"/>
    </row>
    <row r="47" spans="1:8" ht="20.100000000000001" customHeight="1" x14ac:dyDescent="0.2">
      <c r="A47" s="13">
        <v>3.4</v>
      </c>
      <c r="B47" s="14" t="s">
        <v>28</v>
      </c>
      <c r="C47" s="13" t="s">
        <v>23</v>
      </c>
      <c r="D47" s="18">
        <v>16</v>
      </c>
      <c r="E47" s="38">
        <v>0.2</v>
      </c>
      <c r="F47" s="18">
        <f t="shared" si="5"/>
        <v>3.2</v>
      </c>
      <c r="G47" s="18"/>
      <c r="H47" s="18"/>
    </row>
    <row r="48" spans="1:8" ht="20.100000000000001" customHeight="1" x14ac:dyDescent="0.2">
      <c r="A48" s="13">
        <v>3.5</v>
      </c>
      <c r="B48" s="14" t="s">
        <v>29</v>
      </c>
      <c r="C48" s="13" t="s">
        <v>23</v>
      </c>
      <c r="D48" s="18">
        <v>16</v>
      </c>
      <c r="E48" s="38">
        <v>0.2</v>
      </c>
      <c r="F48" s="18">
        <f t="shared" si="5"/>
        <v>3.2</v>
      </c>
      <c r="G48" s="18"/>
      <c r="H48" s="56"/>
    </row>
    <row r="49" spans="1:8" ht="24.95" customHeight="1" x14ac:dyDescent="0.2">
      <c r="A49" s="13"/>
      <c r="B49" s="24" t="s">
        <v>105</v>
      </c>
      <c r="C49" s="13"/>
      <c r="D49" s="18"/>
      <c r="E49" s="38"/>
      <c r="F49" s="18"/>
      <c r="G49" s="18"/>
      <c r="H49" s="56"/>
    </row>
    <row r="50" spans="1:8" s="7" customFormat="1" ht="24.95" customHeight="1" x14ac:dyDescent="0.2">
      <c r="A50" s="13"/>
      <c r="B50" s="26" t="s">
        <v>6</v>
      </c>
      <c r="C50" s="13"/>
      <c r="D50" s="22"/>
      <c r="E50" s="22"/>
      <c r="F50" s="22"/>
      <c r="G50" s="18"/>
      <c r="H50" s="56"/>
    </row>
  </sheetData>
  <sheetProtection algorithmName="SHA-512" hashValue="QaF4wwq6aT0R/W40FbzGJc19T8VT/9DWZEeWAcEAgSAgmCG97H/MNwnrdQ/E49ZM3GnlZ4cS74chYQumeCiV2A==" saltValue="5Xv6oJip7yhAaR6hB/rW4A==" spinCount="100000" sheet="1" objects="1" scenarios="1" formatColumns="0" formatRows="0"/>
  <protectedRanges>
    <protectedRange sqref="G4:H50" name="区域1"/>
  </protectedRanges>
  <mergeCells count="4">
    <mergeCell ref="A1:H1"/>
    <mergeCell ref="A2:A3"/>
    <mergeCell ref="B2:B3"/>
    <mergeCell ref="C2:C3"/>
  </mergeCells>
  <phoneticPr fontId="12" type="noConversion"/>
  <printOptions horizontalCentered="1"/>
  <pageMargins left="0.39370078740157483" right="0.39370078740157483" top="0.59055118110236227" bottom="0.59055118110236227" header="0.31496062992125984" footer="0.31496062992125984"/>
  <pageSetup paperSize="9" fitToHeight="0" orientation="landscape" r:id="rId1"/>
  <rowBreaks count="1" manualBreakCount="1">
    <brk id="2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H20"/>
  <sheetViews>
    <sheetView zoomScaleNormal="100" workbookViewId="0">
      <pane ySplit="3" topLeftCell="A4" activePane="bottomLeft" state="frozen"/>
      <selection pane="bottomLeft" activeCell="A2" sqref="A2:A3"/>
    </sheetView>
  </sheetViews>
  <sheetFormatPr defaultColWidth="9" defaultRowHeight="24.95" customHeight="1" x14ac:dyDescent="0.2"/>
  <cols>
    <col min="1" max="1" width="7.125" style="7" customWidth="1"/>
    <col min="2" max="2" width="24.75" style="7" customWidth="1"/>
    <col min="3" max="3" width="11.125" style="7" customWidth="1"/>
    <col min="4" max="4" width="9.875" style="7" customWidth="1"/>
    <col min="5" max="5" width="12.25" style="7" customWidth="1"/>
    <col min="6" max="6" width="13" style="7" customWidth="1"/>
    <col min="7" max="7" width="12.25" style="7" customWidth="1"/>
    <col min="8" max="8" width="13.5" style="7" customWidth="1"/>
    <col min="9" max="16384" width="9" style="7"/>
  </cols>
  <sheetData>
    <row r="1" spans="1:8" ht="35.1" customHeight="1" x14ac:dyDescent="0.2">
      <c r="A1" s="48" t="s">
        <v>41</v>
      </c>
      <c r="B1" s="48"/>
      <c r="C1" s="48"/>
      <c r="D1" s="48"/>
      <c r="E1" s="48"/>
      <c r="F1" s="48"/>
      <c r="G1" s="48"/>
      <c r="H1" s="48"/>
    </row>
    <row r="2" spans="1:8" ht="20.100000000000001" customHeight="1" x14ac:dyDescent="0.2">
      <c r="A2" s="51" t="s">
        <v>0</v>
      </c>
      <c r="B2" s="51" t="s">
        <v>8</v>
      </c>
      <c r="C2" s="51" t="s">
        <v>9</v>
      </c>
      <c r="D2" s="8" t="s">
        <v>10</v>
      </c>
      <c r="E2" s="8" t="s">
        <v>150</v>
      </c>
      <c r="F2" s="9" t="s">
        <v>12</v>
      </c>
      <c r="G2" s="8" t="s">
        <v>13</v>
      </c>
      <c r="H2" s="8" t="s">
        <v>14</v>
      </c>
    </row>
    <row r="3" spans="1:8" ht="20.100000000000001" customHeight="1" x14ac:dyDescent="0.2">
      <c r="A3" s="52"/>
      <c r="B3" s="52"/>
      <c r="C3" s="52"/>
      <c r="D3" s="8" t="s">
        <v>15</v>
      </c>
      <c r="E3" s="8" t="s">
        <v>16</v>
      </c>
      <c r="F3" s="9" t="s">
        <v>17</v>
      </c>
      <c r="G3" s="8" t="s">
        <v>18</v>
      </c>
      <c r="H3" s="8" t="s">
        <v>19</v>
      </c>
    </row>
    <row r="4" spans="1:8" ht="20.100000000000001" customHeight="1" x14ac:dyDescent="0.2">
      <c r="A4" s="10" t="s">
        <v>104</v>
      </c>
      <c r="B4" s="11" t="s">
        <v>106</v>
      </c>
      <c r="C4" s="10"/>
      <c r="D4" s="12"/>
      <c r="E4" s="12"/>
      <c r="F4" s="55"/>
      <c r="G4" s="21"/>
      <c r="H4" s="21"/>
    </row>
    <row r="5" spans="1:8" ht="20.100000000000001" customHeight="1" x14ac:dyDescent="0.2">
      <c r="A5" s="13">
        <v>1</v>
      </c>
      <c r="B5" s="14" t="s">
        <v>42</v>
      </c>
      <c r="C5" s="15" t="s">
        <v>22</v>
      </c>
      <c r="D5" s="18">
        <v>33074</v>
      </c>
      <c r="E5" s="38">
        <v>365</v>
      </c>
      <c r="F5" s="18">
        <f>D5*E5</f>
        <v>12072010</v>
      </c>
      <c r="G5" s="58" t="s">
        <v>43</v>
      </c>
      <c r="H5" s="59"/>
    </row>
    <row r="6" spans="1:8" ht="20.100000000000001" customHeight="1" x14ac:dyDescent="0.2">
      <c r="A6" s="13">
        <v>2</v>
      </c>
      <c r="B6" s="14" t="s">
        <v>151</v>
      </c>
      <c r="C6" s="13" t="s">
        <v>44</v>
      </c>
      <c r="D6" s="18">
        <v>1</v>
      </c>
      <c r="E6" s="38" t="s">
        <v>45</v>
      </c>
      <c r="F6" s="18">
        <f>D6</f>
        <v>1</v>
      </c>
      <c r="G6" s="60" t="s">
        <v>43</v>
      </c>
      <c r="H6" s="59"/>
    </row>
    <row r="7" spans="1:8" ht="20.100000000000001" customHeight="1" x14ac:dyDescent="0.2">
      <c r="A7" s="13">
        <v>3</v>
      </c>
      <c r="B7" s="14" t="s">
        <v>46</v>
      </c>
      <c r="C7" s="13" t="s">
        <v>44</v>
      </c>
      <c r="D7" s="18">
        <v>1</v>
      </c>
      <c r="E7" s="38" t="s">
        <v>45</v>
      </c>
      <c r="F7" s="18">
        <f t="shared" ref="F7:F10" si="0">D7</f>
        <v>1</v>
      </c>
      <c r="G7" s="60"/>
      <c r="H7" s="59"/>
    </row>
    <row r="8" spans="1:8" ht="20.100000000000001" customHeight="1" x14ac:dyDescent="0.2">
      <c r="A8" s="13">
        <v>4</v>
      </c>
      <c r="B8" s="16" t="s">
        <v>47</v>
      </c>
      <c r="C8" s="13" t="s">
        <v>44</v>
      </c>
      <c r="D8" s="18">
        <v>1</v>
      </c>
      <c r="E8" s="38" t="s">
        <v>45</v>
      </c>
      <c r="F8" s="18">
        <f t="shared" si="0"/>
        <v>1</v>
      </c>
      <c r="G8" s="61"/>
      <c r="H8" s="59"/>
    </row>
    <row r="9" spans="1:8" ht="45" customHeight="1" x14ac:dyDescent="0.2">
      <c r="A9" s="13">
        <v>5</v>
      </c>
      <c r="B9" s="16" t="s">
        <v>48</v>
      </c>
      <c r="C9" s="15" t="s">
        <v>44</v>
      </c>
      <c r="D9" s="18">
        <v>1</v>
      </c>
      <c r="E9" s="38" t="s">
        <v>45</v>
      </c>
      <c r="F9" s="18">
        <f t="shared" si="0"/>
        <v>1</v>
      </c>
      <c r="G9" s="61"/>
      <c r="H9" s="59"/>
    </row>
    <row r="10" spans="1:8" s="19" customFormat="1" ht="30" customHeight="1" x14ac:dyDescent="0.2">
      <c r="A10" s="13">
        <v>6</v>
      </c>
      <c r="B10" s="17" t="s">
        <v>49</v>
      </c>
      <c r="C10" s="13" t="s">
        <v>44</v>
      </c>
      <c r="D10" s="57">
        <v>1</v>
      </c>
      <c r="E10" s="18" t="s">
        <v>45</v>
      </c>
      <c r="F10" s="18">
        <f t="shared" si="0"/>
        <v>1</v>
      </c>
      <c r="G10" s="18"/>
      <c r="H10" s="18"/>
    </row>
    <row r="11" spans="1:8" s="19" customFormat="1" ht="24.95" customHeight="1" x14ac:dyDescent="0.2">
      <c r="A11" s="13"/>
      <c r="B11" s="20" t="s">
        <v>105</v>
      </c>
      <c r="C11" s="13"/>
      <c r="D11" s="57"/>
      <c r="E11" s="18"/>
      <c r="F11" s="18"/>
      <c r="G11" s="18"/>
      <c r="H11" s="21"/>
    </row>
    <row r="12" spans="1:8" ht="20.100000000000001" customHeight="1" x14ac:dyDescent="0.2">
      <c r="A12" s="10" t="s">
        <v>107</v>
      </c>
      <c r="B12" s="11" t="s">
        <v>108</v>
      </c>
      <c r="C12" s="10"/>
      <c r="D12" s="12"/>
      <c r="E12" s="12"/>
      <c r="F12" s="55"/>
      <c r="G12" s="21"/>
      <c r="H12" s="21"/>
    </row>
    <row r="13" spans="1:8" ht="20.100000000000001" customHeight="1" x14ac:dyDescent="0.2">
      <c r="A13" s="13">
        <v>1</v>
      </c>
      <c r="B13" s="14" t="s">
        <v>42</v>
      </c>
      <c r="C13" s="15" t="s">
        <v>22</v>
      </c>
      <c r="D13" s="18">
        <v>20825</v>
      </c>
      <c r="E13" s="38">
        <v>365</v>
      </c>
      <c r="F13" s="18">
        <f>D13*E13</f>
        <v>7601125</v>
      </c>
      <c r="G13" s="58" t="s">
        <v>43</v>
      </c>
      <c r="H13" s="59"/>
    </row>
    <row r="14" spans="1:8" ht="20.100000000000001" customHeight="1" x14ac:dyDescent="0.2">
      <c r="A14" s="13">
        <v>2</v>
      </c>
      <c r="B14" s="14" t="s">
        <v>151</v>
      </c>
      <c r="C14" s="13" t="s">
        <v>44</v>
      </c>
      <c r="D14" s="18">
        <v>1</v>
      </c>
      <c r="E14" s="38" t="s">
        <v>45</v>
      </c>
      <c r="F14" s="18">
        <f>D14</f>
        <v>1</v>
      </c>
      <c r="G14" s="60" t="s">
        <v>43</v>
      </c>
      <c r="H14" s="59"/>
    </row>
    <row r="15" spans="1:8" ht="20.100000000000001" customHeight="1" x14ac:dyDescent="0.2">
      <c r="A15" s="13">
        <v>3</v>
      </c>
      <c r="B15" s="14" t="s">
        <v>46</v>
      </c>
      <c r="C15" s="13" t="s">
        <v>44</v>
      </c>
      <c r="D15" s="18">
        <v>1</v>
      </c>
      <c r="E15" s="38" t="s">
        <v>45</v>
      </c>
      <c r="F15" s="18">
        <f t="shared" ref="F15:F18" si="1">D15</f>
        <v>1</v>
      </c>
      <c r="G15" s="60"/>
      <c r="H15" s="59"/>
    </row>
    <row r="16" spans="1:8" ht="20.100000000000001" customHeight="1" x14ac:dyDescent="0.2">
      <c r="A16" s="13">
        <v>4</v>
      </c>
      <c r="B16" s="16" t="s">
        <v>47</v>
      </c>
      <c r="C16" s="13" t="s">
        <v>44</v>
      </c>
      <c r="D16" s="18">
        <v>1</v>
      </c>
      <c r="E16" s="38" t="s">
        <v>45</v>
      </c>
      <c r="F16" s="18">
        <f t="shared" si="1"/>
        <v>1</v>
      </c>
      <c r="G16" s="61"/>
      <c r="H16" s="59"/>
    </row>
    <row r="17" spans="1:8" ht="45" customHeight="1" x14ac:dyDescent="0.2">
      <c r="A17" s="13">
        <v>5</v>
      </c>
      <c r="B17" s="16" t="s">
        <v>48</v>
      </c>
      <c r="C17" s="15" t="s">
        <v>44</v>
      </c>
      <c r="D17" s="18">
        <v>1</v>
      </c>
      <c r="E17" s="38" t="s">
        <v>45</v>
      </c>
      <c r="F17" s="18">
        <f t="shared" si="1"/>
        <v>1</v>
      </c>
      <c r="G17" s="61"/>
      <c r="H17" s="59"/>
    </row>
    <row r="18" spans="1:8" s="19" customFormat="1" ht="30" customHeight="1" x14ac:dyDescent="0.2">
      <c r="A18" s="13">
        <v>6</v>
      </c>
      <c r="B18" s="17" t="s">
        <v>49</v>
      </c>
      <c r="C18" s="13" t="s">
        <v>44</v>
      </c>
      <c r="D18" s="57">
        <v>1</v>
      </c>
      <c r="E18" s="18" t="s">
        <v>45</v>
      </c>
      <c r="F18" s="18">
        <f t="shared" si="1"/>
        <v>1</v>
      </c>
      <c r="G18" s="18"/>
      <c r="H18" s="18"/>
    </row>
    <row r="19" spans="1:8" s="19" customFormat="1" ht="24.95" customHeight="1" x14ac:dyDescent="0.2">
      <c r="A19" s="13"/>
      <c r="B19" s="20" t="s">
        <v>105</v>
      </c>
      <c r="C19" s="13"/>
      <c r="D19" s="57"/>
      <c r="E19" s="18"/>
      <c r="F19" s="18"/>
      <c r="G19" s="18"/>
      <c r="H19" s="21"/>
    </row>
    <row r="20" spans="1:8" ht="24.95" customHeight="1" x14ac:dyDescent="0.2">
      <c r="A20" s="13"/>
      <c r="B20" s="8" t="s">
        <v>6</v>
      </c>
      <c r="C20" s="13"/>
      <c r="D20" s="22"/>
      <c r="E20" s="22"/>
      <c r="F20" s="22"/>
      <c r="G20" s="18"/>
      <c r="H20" s="56"/>
    </row>
  </sheetData>
  <sheetProtection algorithmName="SHA-512" hashValue="83CxmiPwxkvAguXdJB3zKAZV0wCFWeENAAytyy8aptylBK5IDHOqKaaKc1dqdCYp8nj3AuJyxVS8WCOZ1pbrnA==" saltValue="tT5kHzWkq01IHDY0qIw2VQ==" spinCount="100000" sheet="1" objects="1" scenarios="1" formatColumns="0" formatRows="0"/>
  <protectedRanges>
    <protectedRange sqref="G4:H20" name="区域1"/>
  </protectedRanges>
  <mergeCells count="4">
    <mergeCell ref="A1:H1"/>
    <mergeCell ref="A2:A3"/>
    <mergeCell ref="B2:B3"/>
    <mergeCell ref="C2:C3"/>
  </mergeCells>
  <phoneticPr fontId="12" type="noConversion"/>
  <printOptions horizontalCentered="1"/>
  <pageMargins left="0.39370078740157483" right="0.39370078740157483" top="0.59055118110236227" bottom="0.59055118110236227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汇总表</vt:lpstr>
      <vt:lpstr>绿化、设施小修及更新</vt:lpstr>
      <vt:lpstr>日常养护</vt:lpstr>
      <vt:lpstr>运行管理</vt:lpstr>
      <vt:lpstr>绿化、设施小修及更新!Print_Titles</vt:lpstr>
      <vt:lpstr>日常养护!Print_Titles</vt:lpstr>
      <vt:lpstr>运行管理!Print_Titles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ZQ</cp:lastModifiedBy>
  <cp:lastPrinted>2024-12-26T15:04:28Z</cp:lastPrinted>
  <dcterms:created xsi:type="dcterms:W3CDTF">2022-08-19T05:58:00Z</dcterms:created>
  <dcterms:modified xsi:type="dcterms:W3CDTF">2024-12-26T15:04:51Z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F352364A19C84F579062ABA4D38DFA8A_13</vt:lpwstr>
  </property>
  <property fmtid="{D5CDD505-2E9C-101B-9397-08002B2CF9AE}" pid="3" name="KSOProductBuildVer">
    <vt:lpwstr>2052-12.1.0.15990</vt:lpwstr>
  </property>
</Properties>
</file>