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Y009 2025年嘉定区区管绿化养护项目\公告上传附件\包件三：2025年嘉定区原区管区域（四标）绿化养护项目\"/>
    </mc:Choice>
  </mc:AlternateContent>
  <bookViews>
    <workbookView xWindow="0" yWindow="0" windowWidth="22185" windowHeight="9210" tabRatio="737" activeTab="1"/>
  </bookViews>
  <sheets>
    <sheet name="四标1" sheetId="13" r:id="rId1"/>
    <sheet name="四标2" sheetId="14" r:id="rId2"/>
    <sheet name="四标3" sheetId="16" r:id="rId3"/>
  </sheet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4" l="1"/>
  <c r="D5" i="14"/>
  <c r="F3" i="16"/>
  <c r="F5" i="16"/>
  <c r="F7" i="16"/>
  <c r="F13" i="16"/>
  <c r="F15" i="16"/>
  <c r="F20" i="16"/>
  <c r="F24" i="16"/>
  <c r="D6" i="14"/>
  <c r="D28" i="14"/>
  <c r="D4" i="13"/>
</calcChain>
</file>

<file path=xl/sharedStrings.xml><?xml version="1.0" encoding="utf-8"?>
<sst xmlns="http://schemas.openxmlformats.org/spreadsheetml/2006/main" count="110" uniqueCount="69">
  <si>
    <t>序号</t>
  </si>
  <si>
    <t>养护项目</t>
  </si>
  <si>
    <t>养护区域</t>
  </si>
  <si>
    <t>养护面积  （平方米）</t>
  </si>
  <si>
    <t>养护等级</t>
  </si>
  <si>
    <t>备注说明</t>
  </si>
  <si>
    <t>江桥区域绿化</t>
  </si>
  <si>
    <t>桃浦路（A20-黄家花园路）</t>
  </si>
  <si>
    <t>三级绿地</t>
  </si>
  <si>
    <t>合计</t>
  </si>
  <si>
    <t>养护面积    （平方米）</t>
  </si>
  <si>
    <t>社区公园</t>
  </si>
  <si>
    <t>千年古银杏园</t>
  </si>
  <si>
    <t>道路绿化</t>
  </si>
  <si>
    <t>二环线（嘉罗公路—城北路）</t>
  </si>
  <si>
    <t>叶城路（澄浏中路-沪嘉高速；横沥河-回城西路）</t>
  </si>
  <si>
    <t>2024年审批占用2802.85㎡</t>
  </si>
  <si>
    <t>小计</t>
  </si>
  <si>
    <t>古树名木周边绿地</t>
  </si>
  <si>
    <t>朱桥镇朱桥八队</t>
  </si>
  <si>
    <t>二级绿地</t>
  </si>
  <si>
    <t>南翔镇曙光村东风生产队</t>
  </si>
  <si>
    <t>外冈镇外冈西街53号</t>
  </si>
  <si>
    <t>朱桥镇宝钱公路嘉朱路口</t>
  </si>
  <si>
    <t>安亭镇向阳庙泾生产队</t>
  </si>
  <si>
    <t>戬浜镇陈家二组</t>
  </si>
  <si>
    <t>安亭镇兰塘村中心生产队</t>
  </si>
  <si>
    <t>外冈镇徐秦北池生产队</t>
  </si>
  <si>
    <t>朱桥镇潘戴七组</t>
  </si>
  <si>
    <t>嘉定工业区胜辛路回城南路口</t>
  </si>
  <si>
    <t>外冈镇望新仙桥路231号</t>
  </si>
  <si>
    <t>南翔镇沪宜路1568号</t>
  </si>
  <si>
    <t>安亭镇伊宁路2000号</t>
  </si>
  <si>
    <t>工业区黎明村潘戴七组</t>
  </si>
  <si>
    <t>外冈镇恒谐路马鞍山文保点</t>
  </si>
  <si>
    <t>嘉定新城塔秀路临泽路路口</t>
  </si>
  <si>
    <t>江桥镇向南封浜先农五队</t>
  </si>
  <si>
    <t>外冈镇望新镇泉泾村高巷组腊梅园</t>
  </si>
  <si>
    <t>华亭镇石村八队</t>
  </si>
  <si>
    <t>古树名木及后续资源</t>
  </si>
  <si>
    <t>351株</t>
  </si>
  <si>
    <t>行道树树种</t>
  </si>
  <si>
    <t>等级/规格</t>
  </si>
  <si>
    <t>数量（株）</t>
  </si>
  <si>
    <t>备注</t>
  </si>
  <si>
    <t>马陆镇区域行道树</t>
  </si>
  <si>
    <t>叶城路东段（澄浏中路—沪嘉高速）</t>
  </si>
  <si>
    <t>悬铃木</t>
  </si>
  <si>
    <t>20-29</t>
  </si>
  <si>
    <t>30-39</t>
  </si>
  <si>
    <t>10-19</t>
  </si>
  <si>
    <t>新成路（嘉戬公路—叶城路）</t>
  </si>
  <si>
    <t>嘉定工业区区域    行道树</t>
  </si>
  <si>
    <t>叶城路西段                    （横沥河桥—回城西路）</t>
  </si>
  <si>
    <t>城中路（环城河—沪宜路）</t>
  </si>
  <si>
    <t>40以上</t>
  </si>
  <si>
    <t>菊园新区区域行道树</t>
  </si>
  <si>
    <t>二环线（嘉罗公路-项泾桥）</t>
  </si>
  <si>
    <t>香樟</t>
  </si>
  <si>
    <t>朴树</t>
  </si>
  <si>
    <t>清河路（环城路-红石路北侧</t>
  </si>
  <si>
    <t>东大街（东门吊桥-环城路）</t>
  </si>
  <si>
    <t>青桐</t>
  </si>
  <si>
    <t>城中路（环城路—胜竹路）</t>
  </si>
  <si>
    <t>江镇桥区域       行道树</t>
  </si>
  <si>
    <t>陇南路（外环线－黄家花园路）</t>
  </si>
  <si>
    <t>2025年嘉定区管绿化设施量和养护管理项目</t>
    <phoneticPr fontId="20" type="noConversion"/>
  </si>
  <si>
    <t>2025年嘉定区管绿化设施量和养护管理项目</t>
    <phoneticPr fontId="19" type="noConversion"/>
  </si>
  <si>
    <t>2025年嘉定区管绿化设施量和养护管理费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</si>
</sst>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_ "/>
    <numFmt numFmtId="179" formatCode="0.00_ "/>
  </numFmts>
  <fonts count="22" x14ac:knownFonts="1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178" fontId="3" fillId="0" borderId="2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79" fontId="8" fillId="0" borderId="2" xfId="0" applyNumberFormat="1" applyFont="1" applyFill="1" applyBorder="1" applyAlignment="1">
      <alignment horizontal="center" vertical="center"/>
    </xf>
    <xf numFmtId="178" fontId="8" fillId="0" borderId="2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7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 shrinkToFit="1"/>
    </xf>
    <xf numFmtId="0" fontId="10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178" fontId="11" fillId="0" borderId="2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79" fontId="14" fillId="0" borderId="1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178" fontId="1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7" fillId="0" borderId="2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179" fontId="15" fillId="2" borderId="2" xfId="0" applyNumberFormat="1" applyFont="1" applyFill="1" applyBorder="1" applyAlignment="1">
      <alignment horizontal="left" vertical="center" wrapText="1"/>
    </xf>
    <xf numFmtId="178" fontId="7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 shrinkToFit="1"/>
    </xf>
    <xf numFmtId="0" fontId="15" fillId="2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179" fontId="14" fillId="2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4" fillId="2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79" fontId="10" fillId="0" borderId="1" xfId="0" applyNumberFormat="1" applyFont="1" applyFill="1" applyBorder="1" applyAlignment="1">
      <alignment horizontal="center" vertical="center"/>
    </xf>
    <xf numFmtId="179" fontId="10" fillId="0" borderId="3" xfId="0" applyNumberFormat="1" applyFont="1" applyFill="1" applyBorder="1" applyAlignment="1">
      <alignment horizontal="center" vertical="center"/>
    </xf>
    <xf numFmtId="179" fontId="10" fillId="0" borderId="4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C000"/>
      <color rgb="FFFF0000"/>
      <color rgb="FF000000"/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zoomScale="75" zoomScaleNormal="75" workbookViewId="0">
      <selection activeCell="F14" sqref="F14"/>
    </sheetView>
  </sheetViews>
  <sheetFormatPr defaultColWidth="9" defaultRowHeight="13.5" x14ac:dyDescent="0.15"/>
  <cols>
    <col min="1" max="1" width="6.625" bestFit="1" customWidth="1"/>
    <col min="2" max="2" width="13.25" style="1" bestFit="1" customWidth="1"/>
    <col min="3" max="3" width="26.25" bestFit="1" customWidth="1"/>
    <col min="4" max="4" width="14.125" bestFit="1" customWidth="1"/>
    <col min="5" max="6" width="11.5" bestFit="1" customWidth="1"/>
    <col min="8" max="8" width="9.625"/>
    <col min="9" max="10" width="12.875"/>
  </cols>
  <sheetData>
    <row r="1" spans="1:6" ht="50.1" customHeight="1" x14ac:dyDescent="0.15">
      <c r="A1" s="113" t="s">
        <v>67</v>
      </c>
      <c r="B1" s="70"/>
      <c r="C1" s="71"/>
      <c r="D1" s="71"/>
      <c r="E1" s="71"/>
      <c r="F1" s="71"/>
    </row>
    <row r="2" spans="1:6" ht="50.1" customHeight="1" x14ac:dyDescent="0.15">
      <c r="A2" s="59" t="s">
        <v>0</v>
      </c>
      <c r="B2" s="60" t="s">
        <v>1</v>
      </c>
      <c r="C2" s="61" t="s">
        <v>2</v>
      </c>
      <c r="D2" s="62" t="s">
        <v>3</v>
      </c>
      <c r="E2" s="60" t="s">
        <v>4</v>
      </c>
      <c r="F2" s="69" t="s">
        <v>5</v>
      </c>
    </row>
    <row r="3" spans="1:6" ht="24.95" customHeight="1" x14ac:dyDescent="0.15">
      <c r="A3" s="63">
        <v>1</v>
      </c>
      <c r="B3" s="64" t="s">
        <v>6</v>
      </c>
      <c r="C3" s="65" t="s">
        <v>7</v>
      </c>
      <c r="D3" s="66">
        <v>31500</v>
      </c>
      <c r="E3" s="67" t="s">
        <v>8</v>
      </c>
      <c r="F3" s="41"/>
    </row>
    <row r="4" spans="1:6" ht="24.95" customHeight="1" x14ac:dyDescent="0.15">
      <c r="A4" s="72" t="s">
        <v>9</v>
      </c>
      <c r="B4" s="72"/>
      <c r="C4" s="68"/>
      <c r="D4" s="55">
        <f>SUM(D3:D3)</f>
        <v>31500</v>
      </c>
      <c r="E4" s="53"/>
      <c r="F4" s="57"/>
    </row>
    <row r="5" spans="1:6" ht="24.95" customHeight="1" x14ac:dyDescent="0.15">
      <c r="A5" s="73"/>
      <c r="B5" s="74"/>
      <c r="C5" s="74"/>
      <c r="D5" s="74"/>
      <c r="E5" s="74"/>
      <c r="F5" s="74"/>
    </row>
  </sheetData>
  <mergeCells count="3">
    <mergeCell ref="A1:F1"/>
    <mergeCell ref="A4:B4"/>
    <mergeCell ref="A5:F5"/>
  </mergeCells>
  <phoneticPr fontId="19" type="noConversion"/>
  <pageMargins left="0.69930555555555596" right="0.69930555555555596" top="0.76875000000000004" bottom="0.42916666666666697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="90" zoomScaleNormal="90" workbookViewId="0">
      <selection activeCell="K5" sqref="K5"/>
    </sheetView>
  </sheetViews>
  <sheetFormatPr defaultColWidth="9" defaultRowHeight="13.5" x14ac:dyDescent="0.15"/>
  <cols>
    <col min="1" max="1" width="5.5" bestFit="1" customWidth="1"/>
    <col min="2" max="2" width="18.875" style="1" bestFit="1" customWidth="1"/>
    <col min="3" max="3" width="30.125" bestFit="1" customWidth="1"/>
    <col min="4" max="4" width="11.625" bestFit="1" customWidth="1"/>
    <col min="5" max="5" width="9.5" style="26" bestFit="1" customWidth="1"/>
    <col min="6" max="6" width="15.375" bestFit="1" customWidth="1"/>
    <col min="8" max="8" width="12.875"/>
    <col min="9" max="9" width="11.75"/>
    <col min="10" max="11" width="10.625"/>
  </cols>
  <sheetData>
    <row r="1" spans="1:6" ht="30" customHeight="1" x14ac:dyDescent="0.15">
      <c r="A1" s="113" t="s">
        <v>66</v>
      </c>
      <c r="B1" s="70"/>
      <c r="C1" s="71"/>
      <c r="D1" s="71"/>
      <c r="E1" s="71"/>
      <c r="F1" s="71"/>
    </row>
    <row r="2" spans="1:6" ht="50.1" customHeight="1" x14ac:dyDescent="0.15">
      <c r="A2" s="27" t="s">
        <v>0</v>
      </c>
      <c r="B2" s="28" t="s">
        <v>1</v>
      </c>
      <c r="C2" s="29" t="s">
        <v>2</v>
      </c>
      <c r="D2" s="30" t="s">
        <v>10</v>
      </c>
      <c r="E2" s="28" t="s">
        <v>4</v>
      </c>
      <c r="F2" s="5" t="s">
        <v>5</v>
      </c>
    </row>
    <row r="3" spans="1:6" ht="24.95" customHeight="1" x14ac:dyDescent="0.15">
      <c r="A3" s="31">
        <v>1</v>
      </c>
      <c r="B3" s="32" t="s">
        <v>11</v>
      </c>
      <c r="C3" s="33" t="s">
        <v>12</v>
      </c>
      <c r="D3" s="34">
        <v>14600</v>
      </c>
      <c r="E3" s="35" t="s">
        <v>11</v>
      </c>
      <c r="F3" s="58"/>
    </row>
    <row r="4" spans="1:6" ht="24.95" customHeight="1" x14ac:dyDescent="0.15">
      <c r="A4" s="31">
        <v>2</v>
      </c>
      <c r="B4" s="37" t="s">
        <v>13</v>
      </c>
      <c r="C4" s="38" t="s">
        <v>14</v>
      </c>
      <c r="D4" s="39">
        <f>4166-23.8</f>
        <v>4142.2</v>
      </c>
      <c r="E4" s="40" t="s">
        <v>8</v>
      </c>
      <c r="F4" s="41"/>
    </row>
    <row r="5" spans="1:6" ht="33" customHeight="1" x14ac:dyDescent="0.15">
      <c r="A5" s="42">
        <v>3</v>
      </c>
      <c r="B5" s="43" t="s">
        <v>13</v>
      </c>
      <c r="C5" s="38" t="s">
        <v>15</v>
      </c>
      <c r="D5" s="39">
        <f>82402-296.1-489-20-242-6-2802.85-49-1189</f>
        <v>77308.049999999988</v>
      </c>
      <c r="E5" s="40" t="s">
        <v>8</v>
      </c>
      <c r="F5" s="36" t="s">
        <v>16</v>
      </c>
    </row>
    <row r="6" spans="1:6" ht="24.95" customHeight="1" x14ac:dyDescent="0.15">
      <c r="A6" s="75" t="s">
        <v>17</v>
      </c>
      <c r="B6" s="75"/>
      <c r="C6" s="44"/>
      <c r="D6" s="45">
        <f>SUM(D3:D5)</f>
        <v>96050.249999999985</v>
      </c>
      <c r="E6" s="46"/>
      <c r="F6" s="41"/>
    </row>
    <row r="7" spans="1:6" ht="24.95" customHeight="1" x14ac:dyDescent="0.15">
      <c r="A7" s="31">
        <v>4</v>
      </c>
      <c r="B7" s="80" t="s">
        <v>18</v>
      </c>
      <c r="C7" s="47" t="s">
        <v>19</v>
      </c>
      <c r="D7" s="48">
        <v>2064</v>
      </c>
      <c r="E7" s="83" t="s">
        <v>20</v>
      </c>
      <c r="F7" s="86"/>
    </row>
    <row r="8" spans="1:6" ht="24.95" customHeight="1" x14ac:dyDescent="0.15">
      <c r="A8" s="31">
        <v>5</v>
      </c>
      <c r="B8" s="81"/>
      <c r="C8" s="47" t="s">
        <v>21</v>
      </c>
      <c r="D8" s="48">
        <v>754</v>
      </c>
      <c r="E8" s="84"/>
      <c r="F8" s="87"/>
    </row>
    <row r="9" spans="1:6" ht="24.95" customHeight="1" x14ac:dyDescent="0.15">
      <c r="A9" s="31">
        <v>6</v>
      </c>
      <c r="B9" s="81"/>
      <c r="C9" s="47" t="s">
        <v>22</v>
      </c>
      <c r="D9" s="48">
        <v>368</v>
      </c>
      <c r="E9" s="84"/>
      <c r="F9" s="87"/>
    </row>
    <row r="10" spans="1:6" ht="24.95" customHeight="1" x14ac:dyDescent="0.15">
      <c r="A10" s="31">
        <v>7</v>
      </c>
      <c r="B10" s="81"/>
      <c r="C10" s="47" t="s">
        <v>23</v>
      </c>
      <c r="D10" s="48">
        <v>2438</v>
      </c>
      <c r="E10" s="84"/>
      <c r="F10" s="87"/>
    </row>
    <row r="11" spans="1:6" ht="24.95" customHeight="1" x14ac:dyDescent="0.15">
      <c r="A11" s="31">
        <v>8</v>
      </c>
      <c r="B11" s="81"/>
      <c r="C11" s="47" t="s">
        <v>24</v>
      </c>
      <c r="D11" s="48">
        <v>622</v>
      </c>
      <c r="E11" s="84"/>
      <c r="F11" s="87"/>
    </row>
    <row r="12" spans="1:6" ht="24.95" customHeight="1" x14ac:dyDescent="0.15">
      <c r="A12" s="31">
        <v>9</v>
      </c>
      <c r="B12" s="81"/>
      <c r="C12" s="47" t="s">
        <v>25</v>
      </c>
      <c r="D12" s="48">
        <v>457</v>
      </c>
      <c r="E12" s="84"/>
      <c r="F12" s="87"/>
    </row>
    <row r="13" spans="1:6" ht="24.95" customHeight="1" x14ac:dyDescent="0.15">
      <c r="A13" s="31">
        <v>10</v>
      </c>
      <c r="B13" s="81"/>
      <c r="C13" s="47" t="s">
        <v>26</v>
      </c>
      <c r="D13" s="48">
        <v>543</v>
      </c>
      <c r="E13" s="84"/>
      <c r="F13" s="87"/>
    </row>
    <row r="14" spans="1:6" ht="24.95" customHeight="1" x14ac:dyDescent="0.15">
      <c r="A14" s="31">
        <v>11</v>
      </c>
      <c r="B14" s="81"/>
      <c r="C14" s="47" t="s">
        <v>27</v>
      </c>
      <c r="D14" s="48">
        <v>910</v>
      </c>
      <c r="E14" s="84"/>
      <c r="F14" s="87"/>
    </row>
    <row r="15" spans="1:6" ht="24.95" customHeight="1" x14ac:dyDescent="0.15">
      <c r="A15" s="31">
        <v>12</v>
      </c>
      <c r="B15" s="81"/>
      <c r="C15" s="47" t="s">
        <v>28</v>
      </c>
      <c r="D15" s="48">
        <v>104</v>
      </c>
      <c r="E15" s="84"/>
      <c r="F15" s="87"/>
    </row>
    <row r="16" spans="1:6" ht="24.95" customHeight="1" x14ac:dyDescent="0.15">
      <c r="A16" s="31">
        <v>13</v>
      </c>
      <c r="B16" s="81"/>
      <c r="C16" s="47" t="s">
        <v>29</v>
      </c>
      <c r="D16" s="48">
        <v>838</v>
      </c>
      <c r="E16" s="84"/>
      <c r="F16" s="87"/>
    </row>
    <row r="17" spans="1:6" ht="24.95" customHeight="1" x14ac:dyDescent="0.15">
      <c r="A17" s="31">
        <v>14</v>
      </c>
      <c r="B17" s="81"/>
      <c r="C17" s="38" t="s">
        <v>30</v>
      </c>
      <c r="D17" s="49">
        <v>320</v>
      </c>
      <c r="E17" s="84"/>
      <c r="F17" s="87"/>
    </row>
    <row r="18" spans="1:6" ht="24.95" customHeight="1" x14ac:dyDescent="0.15">
      <c r="A18" s="31">
        <v>15</v>
      </c>
      <c r="B18" s="81"/>
      <c r="C18" s="38" t="s">
        <v>31</v>
      </c>
      <c r="D18" s="49">
        <v>74</v>
      </c>
      <c r="E18" s="84"/>
      <c r="F18" s="87"/>
    </row>
    <row r="19" spans="1:6" ht="24.95" customHeight="1" x14ac:dyDescent="0.15">
      <c r="A19" s="31">
        <v>16</v>
      </c>
      <c r="B19" s="81"/>
      <c r="C19" s="38" t="s">
        <v>32</v>
      </c>
      <c r="D19" s="49">
        <v>625</v>
      </c>
      <c r="E19" s="84"/>
      <c r="F19" s="87"/>
    </row>
    <row r="20" spans="1:6" ht="24.95" customHeight="1" x14ac:dyDescent="0.15">
      <c r="A20" s="31">
        <v>17</v>
      </c>
      <c r="B20" s="81"/>
      <c r="C20" s="38" t="s">
        <v>33</v>
      </c>
      <c r="D20" s="49">
        <v>378</v>
      </c>
      <c r="E20" s="84"/>
      <c r="F20" s="87"/>
    </row>
    <row r="21" spans="1:6" ht="24.95" customHeight="1" x14ac:dyDescent="0.15">
      <c r="A21" s="31">
        <v>18</v>
      </c>
      <c r="B21" s="81"/>
      <c r="C21" s="38" t="s">
        <v>34</v>
      </c>
      <c r="D21" s="49">
        <v>552</v>
      </c>
      <c r="E21" s="84"/>
      <c r="F21" s="87"/>
    </row>
    <row r="22" spans="1:6" ht="24.95" customHeight="1" x14ac:dyDescent="0.15">
      <c r="A22" s="31">
        <v>19</v>
      </c>
      <c r="B22" s="81"/>
      <c r="C22" s="38" t="s">
        <v>35</v>
      </c>
      <c r="D22" s="49">
        <v>918</v>
      </c>
      <c r="E22" s="84"/>
      <c r="F22" s="87"/>
    </row>
    <row r="23" spans="1:6" ht="24.95" customHeight="1" x14ac:dyDescent="0.15">
      <c r="A23" s="31">
        <v>20</v>
      </c>
      <c r="B23" s="81"/>
      <c r="C23" s="38" t="s">
        <v>36</v>
      </c>
      <c r="D23" s="49">
        <v>215</v>
      </c>
      <c r="E23" s="84"/>
      <c r="F23" s="87"/>
    </row>
    <row r="24" spans="1:6" ht="30" customHeight="1" x14ac:dyDescent="0.15">
      <c r="A24" s="31">
        <v>21</v>
      </c>
      <c r="B24" s="81"/>
      <c r="C24" s="38" t="s">
        <v>37</v>
      </c>
      <c r="D24" s="49">
        <v>36</v>
      </c>
      <c r="E24" s="84"/>
      <c r="F24" s="87"/>
    </row>
    <row r="25" spans="1:6" ht="24.95" customHeight="1" x14ac:dyDescent="0.15">
      <c r="A25" s="31">
        <v>22</v>
      </c>
      <c r="B25" s="82"/>
      <c r="C25" s="38" t="s">
        <v>38</v>
      </c>
      <c r="D25" s="49">
        <v>216</v>
      </c>
      <c r="E25" s="85"/>
      <c r="F25" s="88"/>
    </row>
    <row r="26" spans="1:6" ht="29.1" customHeight="1" x14ac:dyDescent="0.15">
      <c r="A26" s="31">
        <v>23</v>
      </c>
      <c r="B26" s="50" t="s">
        <v>39</v>
      </c>
      <c r="C26" s="51"/>
      <c r="D26" s="52"/>
      <c r="E26" s="53"/>
      <c r="F26" s="41" t="s">
        <v>40</v>
      </c>
    </row>
    <row r="27" spans="1:6" ht="24.95" customHeight="1" x14ac:dyDescent="0.15">
      <c r="A27" s="76" t="s">
        <v>17</v>
      </c>
      <c r="B27" s="77"/>
      <c r="C27" s="54"/>
      <c r="D27" s="55">
        <v>12432</v>
      </c>
      <c r="E27" s="53"/>
      <c r="F27" s="56"/>
    </row>
    <row r="28" spans="1:6" ht="24.95" customHeight="1" x14ac:dyDescent="0.15">
      <c r="A28" s="78" t="s">
        <v>9</v>
      </c>
      <c r="B28" s="79"/>
      <c r="C28" s="54"/>
      <c r="D28" s="55">
        <f>D6+D27</f>
        <v>108482.24999999999</v>
      </c>
      <c r="E28" s="53"/>
      <c r="F28" s="57"/>
    </row>
  </sheetData>
  <mergeCells count="7">
    <mergeCell ref="A1:F1"/>
    <mergeCell ref="A6:B6"/>
    <mergeCell ref="A27:B27"/>
    <mergeCell ref="A28:B28"/>
    <mergeCell ref="B7:B25"/>
    <mergeCell ref="E7:E25"/>
    <mergeCell ref="F7:F25"/>
  </mergeCells>
  <phoneticPr fontId="20" type="noConversion"/>
  <pageMargins left="0.69930555555555596" right="0.69930555555555596" top="0.76875000000000004" bottom="0.42916666666666697" header="0.3" footer="0.3"/>
  <pageSetup paperSize="8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="75" zoomScaleNormal="75" workbookViewId="0">
      <selection activeCell="M12" sqref="M12"/>
    </sheetView>
  </sheetViews>
  <sheetFormatPr defaultColWidth="9" defaultRowHeight="13.5" x14ac:dyDescent="0.15"/>
  <cols>
    <col min="1" max="1" width="6.75" customWidth="1"/>
    <col min="2" max="2" width="18.75" style="1" customWidth="1"/>
    <col min="3" max="3" width="29.625" customWidth="1"/>
    <col min="4" max="4" width="15.75" style="2" customWidth="1"/>
    <col min="5" max="5" width="14.625" customWidth="1"/>
    <col min="6" max="6" width="12.125" bestFit="1" customWidth="1"/>
    <col min="7" max="7" width="11.75"/>
    <col min="9" max="9" width="12.875"/>
  </cols>
  <sheetData>
    <row r="1" spans="1:7" ht="50.1" customHeight="1" x14ac:dyDescent="0.15">
      <c r="A1" s="114" t="s">
        <v>68</v>
      </c>
      <c r="B1" s="89"/>
      <c r="C1" s="89"/>
      <c r="D1" s="89"/>
      <c r="E1" s="89"/>
      <c r="F1" s="89"/>
      <c r="G1" s="89"/>
    </row>
    <row r="2" spans="1:7" ht="50.1" customHeight="1" x14ac:dyDescent="0.15">
      <c r="A2" s="3" t="s">
        <v>0</v>
      </c>
      <c r="B2" s="4" t="s">
        <v>1</v>
      </c>
      <c r="C2" s="5" t="s">
        <v>2</v>
      </c>
      <c r="D2" s="4" t="s">
        <v>41</v>
      </c>
      <c r="E2" s="4" t="s">
        <v>42</v>
      </c>
      <c r="F2" s="4" t="s">
        <v>43</v>
      </c>
      <c r="G2" s="23" t="s">
        <v>44</v>
      </c>
    </row>
    <row r="3" spans="1:7" ht="20.100000000000001" customHeight="1" x14ac:dyDescent="0.15">
      <c r="A3" s="92">
        <v>1</v>
      </c>
      <c r="B3" s="98" t="s">
        <v>45</v>
      </c>
      <c r="C3" s="100" t="s">
        <v>46</v>
      </c>
      <c r="D3" s="106" t="s">
        <v>47</v>
      </c>
      <c r="E3" s="8" t="s">
        <v>48</v>
      </c>
      <c r="F3" s="9">
        <f>113-1-7</f>
        <v>105</v>
      </c>
      <c r="G3" s="24"/>
    </row>
    <row r="4" spans="1:7" ht="20.100000000000001" customHeight="1" x14ac:dyDescent="0.15">
      <c r="A4" s="93"/>
      <c r="B4" s="99"/>
      <c r="C4" s="101"/>
      <c r="D4" s="106"/>
      <c r="E4" s="8" t="s">
        <v>49</v>
      </c>
      <c r="F4" s="9">
        <v>93</v>
      </c>
      <c r="G4" s="24"/>
    </row>
    <row r="5" spans="1:7" ht="20.100000000000001" customHeight="1" x14ac:dyDescent="0.15">
      <c r="A5" s="94"/>
      <c r="B5" s="99"/>
      <c r="C5" s="102"/>
      <c r="D5" s="7" t="s">
        <v>47</v>
      </c>
      <c r="E5" s="8" t="s">
        <v>50</v>
      </c>
      <c r="F5" s="12">
        <f>323-102</f>
        <v>221</v>
      </c>
      <c r="G5" s="24"/>
    </row>
    <row r="6" spans="1:7" ht="20.100000000000001" customHeight="1" x14ac:dyDescent="0.15">
      <c r="A6" s="10">
        <v>2</v>
      </c>
      <c r="B6" s="99"/>
      <c r="C6" s="11" t="s">
        <v>51</v>
      </c>
      <c r="D6" s="7" t="s">
        <v>47</v>
      </c>
      <c r="E6" s="8" t="s">
        <v>49</v>
      </c>
      <c r="F6" s="9">
        <v>39</v>
      </c>
      <c r="G6" s="24"/>
    </row>
    <row r="7" spans="1:7" ht="20.100000000000001" customHeight="1" x14ac:dyDescent="0.15">
      <c r="A7" s="95">
        <v>3</v>
      </c>
      <c r="B7" s="98" t="s">
        <v>52</v>
      </c>
      <c r="C7" s="103" t="s">
        <v>53</v>
      </c>
      <c r="D7" s="106" t="s">
        <v>47</v>
      </c>
      <c r="E7" s="8" t="s">
        <v>48</v>
      </c>
      <c r="F7" s="12">
        <f>227-11</f>
        <v>216</v>
      </c>
      <c r="G7" s="24"/>
    </row>
    <row r="8" spans="1:7" ht="20.100000000000001" customHeight="1" x14ac:dyDescent="0.15">
      <c r="A8" s="96"/>
      <c r="B8" s="99"/>
      <c r="C8" s="103"/>
      <c r="D8" s="106"/>
      <c r="E8" s="8" t="s">
        <v>49</v>
      </c>
      <c r="F8" s="12">
        <v>786</v>
      </c>
      <c r="G8" s="24"/>
    </row>
    <row r="9" spans="1:7" ht="20.100000000000001" customHeight="1" x14ac:dyDescent="0.15">
      <c r="A9" s="14">
        <v>4</v>
      </c>
      <c r="B9" s="99"/>
      <c r="C9" s="15" t="s">
        <v>54</v>
      </c>
      <c r="D9" s="7" t="s">
        <v>47</v>
      </c>
      <c r="E9" s="8" t="s">
        <v>55</v>
      </c>
      <c r="F9" s="12">
        <v>43</v>
      </c>
      <c r="G9" s="24"/>
    </row>
    <row r="10" spans="1:7" ht="20.100000000000001" customHeight="1" x14ac:dyDescent="0.15">
      <c r="A10" s="92">
        <v>5</v>
      </c>
      <c r="B10" s="98" t="s">
        <v>56</v>
      </c>
      <c r="C10" s="100" t="s">
        <v>57</v>
      </c>
      <c r="D10" s="106" t="s">
        <v>47</v>
      </c>
      <c r="E10" s="8" t="s">
        <v>48</v>
      </c>
      <c r="F10" s="9">
        <v>112</v>
      </c>
      <c r="G10" s="24"/>
    </row>
    <row r="11" spans="1:7" ht="20.100000000000001" customHeight="1" x14ac:dyDescent="0.15">
      <c r="A11" s="93"/>
      <c r="B11" s="99"/>
      <c r="C11" s="101"/>
      <c r="D11" s="106"/>
      <c r="E11" s="8" t="s">
        <v>49</v>
      </c>
      <c r="F11" s="9">
        <v>111</v>
      </c>
      <c r="G11" s="24"/>
    </row>
    <row r="12" spans="1:7" ht="20.100000000000001" customHeight="1" x14ac:dyDescent="0.15">
      <c r="A12" s="93"/>
      <c r="B12" s="99"/>
      <c r="C12" s="101"/>
      <c r="D12" s="106" t="s">
        <v>58</v>
      </c>
      <c r="E12" s="8" t="s">
        <v>48</v>
      </c>
      <c r="F12" s="9">
        <v>453</v>
      </c>
      <c r="G12" s="24"/>
    </row>
    <row r="13" spans="1:7" ht="20.100000000000001" customHeight="1" x14ac:dyDescent="0.15">
      <c r="A13" s="93"/>
      <c r="B13" s="99"/>
      <c r="C13" s="101"/>
      <c r="D13" s="106"/>
      <c r="E13" s="8" t="s">
        <v>49</v>
      </c>
      <c r="F13" s="9">
        <f>55-1</f>
        <v>54</v>
      </c>
      <c r="G13" s="24"/>
    </row>
    <row r="14" spans="1:7" ht="20.100000000000001" customHeight="1" x14ac:dyDescent="0.15">
      <c r="A14" s="93"/>
      <c r="B14" s="99"/>
      <c r="C14" s="101"/>
      <c r="D14" s="107" t="s">
        <v>59</v>
      </c>
      <c r="E14" s="8" t="s">
        <v>50</v>
      </c>
      <c r="F14" s="9">
        <v>63</v>
      </c>
      <c r="G14" s="24"/>
    </row>
    <row r="15" spans="1:7" ht="20.100000000000001" customHeight="1" x14ac:dyDescent="0.15">
      <c r="A15" s="93"/>
      <c r="B15" s="99"/>
      <c r="C15" s="101"/>
      <c r="D15" s="108"/>
      <c r="E15" s="8" t="s">
        <v>48</v>
      </c>
      <c r="F15" s="9">
        <f>224-2</f>
        <v>222</v>
      </c>
      <c r="G15" s="24"/>
    </row>
    <row r="16" spans="1:7" ht="20.100000000000001" customHeight="1" x14ac:dyDescent="0.15">
      <c r="A16" s="93"/>
      <c r="B16" s="99"/>
      <c r="C16" s="104"/>
      <c r="D16" s="109"/>
      <c r="E16" s="8" t="s">
        <v>49</v>
      </c>
      <c r="F16" s="9">
        <v>20</v>
      </c>
      <c r="G16" s="24"/>
    </row>
    <row r="17" spans="1:7" ht="20.100000000000001" customHeight="1" x14ac:dyDescent="0.15">
      <c r="A17" s="95">
        <v>6</v>
      </c>
      <c r="B17" s="99"/>
      <c r="C17" s="99" t="s">
        <v>60</v>
      </c>
      <c r="D17" s="17" t="s">
        <v>58</v>
      </c>
      <c r="E17" s="8" t="s">
        <v>48</v>
      </c>
      <c r="F17" s="9">
        <v>55</v>
      </c>
      <c r="G17" s="24"/>
    </row>
    <row r="18" spans="1:7" ht="20.100000000000001" customHeight="1" x14ac:dyDescent="0.15">
      <c r="A18" s="95"/>
      <c r="B18" s="99"/>
      <c r="C18" s="105"/>
      <c r="D18" s="17" t="s">
        <v>59</v>
      </c>
      <c r="E18" s="8" t="s">
        <v>48</v>
      </c>
      <c r="F18" s="12">
        <v>61</v>
      </c>
      <c r="G18" s="24"/>
    </row>
    <row r="19" spans="1:7" ht="20.100000000000001" customHeight="1" x14ac:dyDescent="0.15">
      <c r="A19" s="13">
        <v>7</v>
      </c>
      <c r="B19" s="99"/>
      <c r="C19" s="18" t="s">
        <v>61</v>
      </c>
      <c r="D19" s="7" t="s">
        <v>62</v>
      </c>
      <c r="E19" s="8" t="s">
        <v>50</v>
      </c>
      <c r="F19" s="12">
        <v>14</v>
      </c>
      <c r="G19" s="24"/>
    </row>
    <row r="20" spans="1:7" ht="20.100000000000001" customHeight="1" x14ac:dyDescent="0.15">
      <c r="A20" s="6">
        <v>8</v>
      </c>
      <c r="B20" s="99"/>
      <c r="C20" s="15" t="s">
        <v>63</v>
      </c>
      <c r="D20" s="7" t="s">
        <v>58</v>
      </c>
      <c r="E20" s="8" t="s">
        <v>49</v>
      </c>
      <c r="F20" s="12">
        <f>41+34</f>
        <v>75</v>
      </c>
      <c r="G20" s="24"/>
    </row>
    <row r="21" spans="1:7" ht="20.100000000000001" customHeight="1" x14ac:dyDescent="0.15">
      <c r="A21" s="92">
        <v>9</v>
      </c>
      <c r="B21" s="98" t="s">
        <v>64</v>
      </c>
      <c r="C21" s="100" t="s">
        <v>65</v>
      </c>
      <c r="D21" s="110" t="s">
        <v>47</v>
      </c>
      <c r="E21" s="19" t="s">
        <v>50</v>
      </c>
      <c r="F21" s="9">
        <v>583</v>
      </c>
      <c r="G21" s="24"/>
    </row>
    <row r="22" spans="1:7" ht="20.100000000000001" customHeight="1" x14ac:dyDescent="0.15">
      <c r="A22" s="93"/>
      <c r="B22" s="99"/>
      <c r="C22" s="101"/>
      <c r="D22" s="111"/>
      <c r="E22" s="19" t="s">
        <v>48</v>
      </c>
      <c r="F22" s="9">
        <v>1400</v>
      </c>
      <c r="G22" s="24"/>
    </row>
    <row r="23" spans="1:7" ht="20.100000000000001" customHeight="1" x14ac:dyDescent="0.15">
      <c r="A23" s="97"/>
      <c r="B23" s="99"/>
      <c r="C23" s="104"/>
      <c r="D23" s="112"/>
      <c r="E23" s="8" t="s">
        <v>49</v>
      </c>
      <c r="F23" s="20">
        <v>120</v>
      </c>
      <c r="G23" s="24"/>
    </row>
    <row r="24" spans="1:7" ht="20.100000000000001" customHeight="1" x14ac:dyDescent="0.15">
      <c r="A24" s="90" t="s">
        <v>9</v>
      </c>
      <c r="B24" s="91"/>
      <c r="C24" s="16"/>
      <c r="D24" s="7"/>
      <c r="E24" s="21"/>
      <c r="F24" s="22">
        <f>SUM(F3:F23)</f>
        <v>4846</v>
      </c>
      <c r="G24" s="25"/>
    </row>
  </sheetData>
  <mergeCells count="22">
    <mergeCell ref="D21:D23"/>
    <mergeCell ref="D3:D4"/>
    <mergeCell ref="D7:D8"/>
    <mergeCell ref="D10:D11"/>
    <mergeCell ref="D12:D13"/>
    <mergeCell ref="D14:D16"/>
    <mergeCell ref="A1:G1"/>
    <mergeCell ref="A24:B24"/>
    <mergeCell ref="A3:A5"/>
    <mergeCell ref="A7:A8"/>
    <mergeCell ref="A10:A16"/>
    <mergeCell ref="A17:A18"/>
    <mergeCell ref="A21:A23"/>
    <mergeCell ref="B3:B6"/>
    <mergeCell ref="B7:B9"/>
    <mergeCell ref="B10:B20"/>
    <mergeCell ref="B21:B23"/>
    <mergeCell ref="C3:C5"/>
    <mergeCell ref="C7:C8"/>
    <mergeCell ref="C10:C16"/>
    <mergeCell ref="C17:C18"/>
    <mergeCell ref="C21:C23"/>
  </mergeCells>
  <phoneticPr fontId="20" type="noConversion"/>
  <pageMargins left="0.69930555555555596" right="0.69930555555555596" top="0.76875000000000004" bottom="0.42916666666666697" header="0.3" footer="0.3"/>
  <pageSetup paperSize="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四标1</vt:lpstr>
      <vt:lpstr>四标2</vt:lpstr>
      <vt:lpstr>四标3</vt:lpstr>
    </vt:vector>
  </TitlesOfParts>
  <Company>Lenovo (Beijing) Limited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User</cp:lastModifiedBy>
  <cp:lastPrinted>2019-11-01T02:19:00Z</cp:lastPrinted>
  <dcterms:created xsi:type="dcterms:W3CDTF">2016-01-14T02:31:00Z</dcterms:created>
  <dcterms:modified xsi:type="dcterms:W3CDTF">2025-02-07T06:44:19Z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6D2375001E924D86B3A6DE401BC0F7C7_13</vt:lpwstr>
  </property>
</Properties>
</file>