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45" windowHeight="8955"/>
  </bookViews>
  <sheets>
    <sheet name="室外雨水" sheetId="1" r:id="rId1"/>
    <sheet name="室外污水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<sst xmlns="http://schemas.openxmlformats.org/spreadsheetml/2006/main" count="105" uniqueCount="90">
  <si>
    <t>编号</t>
  </si>
  <si>
    <t>地面高度</t>
  </si>
  <si>
    <t>管长（m）</t>
  </si>
  <si>
    <t>坡度i</t>
  </si>
  <si>
    <t>坡降（m）</t>
  </si>
  <si>
    <t>管底标高（m）</t>
  </si>
  <si>
    <t>埋深（m）</t>
  </si>
  <si>
    <t>管径（DN）</t>
  </si>
  <si>
    <t>备注</t>
  </si>
  <si>
    <t>Y01</t>
  </si>
  <si>
    <t>Y01-</t>
  </si>
  <si>
    <t>Y02</t>
  </si>
  <si>
    <t>Y02-</t>
  </si>
  <si>
    <t>Y03</t>
  </si>
  <si>
    <t>Y03-</t>
  </si>
  <si>
    <t>Y04</t>
  </si>
  <si>
    <t>Y04-</t>
  </si>
  <si>
    <t>Y05</t>
  </si>
  <si>
    <t>Y05-</t>
  </si>
  <si>
    <t>Y06</t>
  </si>
  <si>
    <t>Y06-</t>
  </si>
  <si>
    <t>Y07</t>
  </si>
  <si>
    <t>Y07-</t>
  </si>
  <si>
    <t>Y08</t>
  </si>
  <si>
    <t>Y08-</t>
  </si>
  <si>
    <t>Y14</t>
  </si>
  <si>
    <t>Y09</t>
  </si>
  <si>
    <t>Y09-</t>
  </si>
  <si>
    <t>Y10</t>
  </si>
  <si>
    <t>Y10-</t>
  </si>
  <si>
    <t>Y11</t>
  </si>
  <si>
    <t>Y11-</t>
  </si>
  <si>
    <t>Y12</t>
  </si>
  <si>
    <t>Y12-</t>
  </si>
  <si>
    <t>Y13</t>
  </si>
  <si>
    <t>雨污交互-0.2m</t>
  </si>
  <si>
    <t>Y13-</t>
  </si>
  <si>
    <t>Y14-</t>
  </si>
  <si>
    <t>Y15</t>
  </si>
  <si>
    <t>Y15-</t>
  </si>
  <si>
    <t>Y16</t>
  </si>
  <si>
    <t>Y16-</t>
  </si>
  <si>
    <t>Y17</t>
  </si>
  <si>
    <t>Y17-</t>
  </si>
  <si>
    <t>雨水出门井</t>
  </si>
  <si>
    <t>根据物探成果市政雨水检查井处，管底标高为1.34m,管径为DN300，满足小区雨水排出要求</t>
  </si>
  <si>
    <t>W01</t>
  </si>
  <si>
    <t>W01-</t>
  </si>
  <si>
    <t>W02</t>
  </si>
  <si>
    <t>W02-</t>
  </si>
  <si>
    <t>W03</t>
  </si>
  <si>
    <t>W03-</t>
  </si>
  <si>
    <t>W04</t>
  </si>
  <si>
    <t>W04-</t>
  </si>
  <si>
    <t>W05</t>
  </si>
  <si>
    <t>W05-</t>
  </si>
  <si>
    <t>W06</t>
  </si>
  <si>
    <t>W06-</t>
  </si>
  <si>
    <t>W07</t>
  </si>
  <si>
    <t>W07-</t>
  </si>
  <si>
    <t>W08</t>
  </si>
  <si>
    <t>W08-</t>
  </si>
  <si>
    <t>W10</t>
  </si>
  <si>
    <t>W09</t>
  </si>
  <si>
    <t>W09-</t>
  </si>
  <si>
    <t>W10-</t>
  </si>
  <si>
    <t>W10a</t>
  </si>
  <si>
    <t>W10a-</t>
  </si>
  <si>
    <t>W11</t>
  </si>
  <si>
    <t>W11-</t>
  </si>
  <si>
    <t>W12</t>
  </si>
  <si>
    <t>W12-</t>
  </si>
  <si>
    <t>W13</t>
  </si>
  <si>
    <t>W13-</t>
  </si>
  <si>
    <t>W14</t>
  </si>
  <si>
    <t>W14-</t>
  </si>
  <si>
    <t>W19</t>
  </si>
  <si>
    <t>W15</t>
  </si>
  <si>
    <t>W15-</t>
  </si>
  <si>
    <t>W16</t>
  </si>
  <si>
    <t>W16-</t>
  </si>
  <si>
    <t>W17</t>
  </si>
  <si>
    <t>W17-</t>
  </si>
  <si>
    <t>W18</t>
  </si>
  <si>
    <t>W18-</t>
  </si>
  <si>
    <t>雨污交互-0.3m</t>
  </si>
  <si>
    <t>W19-格栅检查井</t>
  </si>
  <si>
    <t>格栅井-0.1m</t>
  </si>
  <si>
    <t>格栅检查井-污水出门井</t>
  </si>
  <si>
    <t>根据物探成果市政污水检查井处，管底标高为1.33m,管径为DN400，满足小区雨水排出要求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</si>
</sst>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4" applyNumberFormat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15" fillId="7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left" vertical="center"/>
    </xf>
    <xf numFmtId="177" fontId="0" fillId="0" borderId="2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176" fontId="0" fillId="3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M16" sqref="M16"/>
    </sheetView>
  </sheetViews>
  <sheetFormatPr defaultColWidth="9" defaultRowHeight="13.5"/>
  <cols>
    <col min="1" max="1" width="9.75" style="28" customWidth="1"/>
    <col min="2" max="2" width="11.125" style="29" customWidth="1"/>
    <col min="3" max="5" width="9" style="30"/>
    <col min="6" max="6" width="9.5" style="30" customWidth="1"/>
    <col min="7" max="7" width="13.5" style="30" customWidth="1"/>
    <col min="8" max="8" width="9" style="30"/>
    <col min="9" max="9" width="10.75" style="30" customWidth="1"/>
    <col min="10" max="10" width="13.875" style="30" customWidth="1"/>
    <col min="11" max="16384" width="9" style="31"/>
  </cols>
  <sheetData>
    <row r="1" spans="1:10">
      <c r="A1" s="32" t="s">
        <v>0</v>
      </c>
      <c r="B1" s="32"/>
      <c r="C1" s="26" t="s">
        <v>1</v>
      </c>
      <c r="D1" s="26" t="s">
        <v>2</v>
      </c>
      <c r="E1" s="26" t="s">
        <v>3</v>
      </c>
      <c r="F1" s="26" t="s">
        <v>4</v>
      </c>
      <c r="G1" s="26" t="s">
        <v>5</v>
      </c>
      <c r="H1" s="26" t="s">
        <v>6</v>
      </c>
      <c r="I1" s="26" t="s">
        <v>7</v>
      </c>
      <c r="J1" s="26" t="s">
        <v>8</v>
      </c>
    </row>
    <row r="2" spans="1:10">
      <c r="A2" s="33" t="s">
        <v>9</v>
      </c>
      <c r="B2" s="34"/>
      <c r="C2" s="35">
        <v>2.8</v>
      </c>
      <c r="D2" s="26"/>
      <c r="E2" s="26"/>
      <c r="F2" s="26"/>
      <c r="G2" s="22">
        <v>1.8</v>
      </c>
      <c r="H2" s="26">
        <v>0.7</v>
      </c>
      <c r="I2" s="26">
        <v>300</v>
      </c>
      <c r="J2" s="26"/>
    </row>
    <row r="3" spans="1:10">
      <c r="A3" s="36" t="s">
        <v>10</v>
      </c>
      <c r="B3" s="37" t="s">
        <v>11</v>
      </c>
      <c r="C3" s="26"/>
      <c r="D3" s="35">
        <v>5.05</v>
      </c>
      <c r="E3" s="26">
        <v>0.003</v>
      </c>
      <c r="F3" s="38">
        <f>D3*E3</f>
        <v>0.01515</v>
      </c>
      <c r="G3" s="22">
        <f>G2-F3</f>
        <v>1.78485</v>
      </c>
      <c r="H3" s="26"/>
      <c r="I3" s="26">
        <v>300</v>
      </c>
      <c r="J3" s="26"/>
    </row>
    <row r="4" spans="1:10">
      <c r="A4" s="36" t="s">
        <v>12</v>
      </c>
      <c r="B4" s="37" t="s">
        <v>13</v>
      </c>
      <c r="C4" s="26"/>
      <c r="D4" s="35">
        <v>9.4</v>
      </c>
      <c r="E4" s="26">
        <v>0.003</v>
      </c>
      <c r="F4" s="38">
        <f t="shared" ref="F4:F10" si="0">D4*E4</f>
        <v>0.0282</v>
      </c>
      <c r="G4" s="22">
        <f>G3-F4</f>
        <v>1.75665</v>
      </c>
      <c r="H4" s="26"/>
      <c r="I4" s="26">
        <v>300</v>
      </c>
      <c r="J4" s="26"/>
    </row>
    <row r="5" spans="1:10">
      <c r="A5" s="36" t="s">
        <v>14</v>
      </c>
      <c r="B5" s="37" t="s">
        <v>15</v>
      </c>
      <c r="C5" s="26"/>
      <c r="D5" s="35">
        <v>8.5</v>
      </c>
      <c r="E5" s="26">
        <v>0.003</v>
      </c>
      <c r="F5" s="38">
        <f t="shared" si="0"/>
        <v>0.0255</v>
      </c>
      <c r="G5" s="22">
        <f>G4-F5</f>
        <v>1.73115</v>
      </c>
      <c r="H5" s="26"/>
      <c r="I5" s="26">
        <v>300</v>
      </c>
      <c r="J5" s="26"/>
    </row>
    <row r="6" spans="1:10">
      <c r="A6" s="36" t="s">
        <v>16</v>
      </c>
      <c r="B6" s="37" t="s">
        <v>17</v>
      </c>
      <c r="C6" s="26"/>
      <c r="D6" s="35">
        <v>4.05</v>
      </c>
      <c r="E6" s="26">
        <v>0.003</v>
      </c>
      <c r="F6" s="38">
        <f t="shared" si="0"/>
        <v>0.01215</v>
      </c>
      <c r="G6" s="39">
        <f t="shared" ref="G6" si="1">G5-F6</f>
        <v>1.719</v>
      </c>
      <c r="H6" s="26"/>
      <c r="I6" s="26">
        <v>300</v>
      </c>
      <c r="J6" s="26"/>
    </row>
    <row r="7" spans="1:10">
      <c r="A7" s="36" t="s">
        <v>18</v>
      </c>
      <c r="B7" s="37" t="s">
        <v>19</v>
      </c>
      <c r="C7" s="26"/>
      <c r="D7" s="35">
        <v>4</v>
      </c>
      <c r="E7" s="26">
        <v>0.003</v>
      </c>
      <c r="F7" s="38">
        <f t="shared" si="0"/>
        <v>0.012</v>
      </c>
      <c r="G7" s="39">
        <f>G6-F7</f>
        <v>1.707</v>
      </c>
      <c r="H7" s="26"/>
      <c r="I7" s="26">
        <v>300</v>
      </c>
      <c r="J7" s="26"/>
    </row>
    <row r="8" spans="1:10">
      <c r="A8" s="36" t="s">
        <v>20</v>
      </c>
      <c r="B8" s="37" t="s">
        <v>21</v>
      </c>
      <c r="C8" s="26"/>
      <c r="D8" s="35">
        <v>4.1</v>
      </c>
      <c r="E8" s="26">
        <v>0.003</v>
      </c>
      <c r="F8" s="38">
        <f t="shared" si="0"/>
        <v>0.0123</v>
      </c>
      <c r="G8" s="39">
        <f>G7-F8</f>
        <v>1.6947</v>
      </c>
      <c r="H8" s="26"/>
      <c r="I8" s="26">
        <v>300</v>
      </c>
      <c r="J8" s="26"/>
    </row>
    <row r="9" spans="1:10">
      <c r="A9" s="36" t="s">
        <v>22</v>
      </c>
      <c r="B9" s="40" t="s">
        <v>23</v>
      </c>
      <c r="C9" s="26"/>
      <c r="D9" s="35">
        <v>3.5</v>
      </c>
      <c r="E9" s="26">
        <v>0.003</v>
      </c>
      <c r="F9" s="38">
        <f t="shared" si="0"/>
        <v>0.0105</v>
      </c>
      <c r="G9" s="39">
        <f>G8-F9</f>
        <v>1.6842</v>
      </c>
      <c r="H9" s="26"/>
      <c r="I9" s="26">
        <v>300</v>
      </c>
      <c r="J9" s="26"/>
    </row>
    <row r="10" spans="1:10">
      <c r="A10" s="36" t="s">
        <v>24</v>
      </c>
      <c r="B10" s="37" t="s">
        <v>25</v>
      </c>
      <c r="C10" s="26"/>
      <c r="D10" s="35">
        <v>10.4</v>
      </c>
      <c r="E10" s="26">
        <v>0.003</v>
      </c>
      <c r="F10" s="38">
        <f t="shared" si="0"/>
        <v>0.0312</v>
      </c>
      <c r="G10" s="41">
        <f>G9-F10</f>
        <v>1.653</v>
      </c>
      <c r="H10" s="26"/>
      <c r="I10" s="26">
        <v>300</v>
      </c>
      <c r="J10" s="47"/>
    </row>
    <row r="11" spans="1:10">
      <c r="A11" s="33"/>
      <c r="B11" s="34"/>
      <c r="C11" s="34"/>
      <c r="D11" s="34"/>
      <c r="E11" s="34"/>
      <c r="F11" s="34"/>
      <c r="G11" s="34"/>
      <c r="H11" s="34"/>
      <c r="I11" s="34"/>
      <c r="J11" s="48"/>
    </row>
    <row r="12" spans="1:10">
      <c r="A12" s="33" t="s">
        <v>26</v>
      </c>
      <c r="B12" s="34"/>
      <c r="C12" s="35">
        <v>2.8</v>
      </c>
      <c r="D12" s="26"/>
      <c r="E12" s="26"/>
      <c r="F12" s="26"/>
      <c r="G12" s="22">
        <v>1.8</v>
      </c>
      <c r="H12" s="26">
        <v>0.7</v>
      </c>
      <c r="I12" s="26">
        <v>300</v>
      </c>
      <c r="J12" s="26"/>
    </row>
    <row r="13" spans="1:10">
      <c r="A13" s="36" t="s">
        <v>27</v>
      </c>
      <c r="B13" s="37" t="s">
        <v>28</v>
      </c>
      <c r="C13" s="26"/>
      <c r="D13" s="35">
        <v>8.5</v>
      </c>
      <c r="E13" s="26">
        <v>0.003</v>
      </c>
      <c r="F13" s="38">
        <f>D13*E13</f>
        <v>0.0255</v>
      </c>
      <c r="G13" s="22">
        <f>G12-F13</f>
        <v>1.7745</v>
      </c>
      <c r="H13" s="26"/>
      <c r="I13" s="26">
        <v>300</v>
      </c>
      <c r="J13" s="26"/>
    </row>
    <row r="14" spans="1:10">
      <c r="A14" s="36" t="s">
        <v>29</v>
      </c>
      <c r="B14" s="37" t="s">
        <v>30</v>
      </c>
      <c r="C14" s="26"/>
      <c r="D14" s="35">
        <v>8</v>
      </c>
      <c r="E14" s="26">
        <v>0.003</v>
      </c>
      <c r="F14" s="38">
        <f>D14*E14</f>
        <v>0.024</v>
      </c>
      <c r="G14" s="22">
        <f>G13-F14</f>
        <v>1.7505</v>
      </c>
      <c r="H14" s="26"/>
      <c r="I14" s="26">
        <v>300</v>
      </c>
      <c r="J14" s="26"/>
    </row>
    <row r="15" spans="1:10">
      <c r="A15" s="36" t="s">
        <v>31</v>
      </c>
      <c r="B15" s="37" t="s">
        <v>32</v>
      </c>
      <c r="C15" s="26"/>
      <c r="D15" s="35">
        <v>7.5</v>
      </c>
      <c r="E15" s="26">
        <v>0.003</v>
      </c>
      <c r="F15" s="38">
        <f>D15*E15</f>
        <v>0.0225</v>
      </c>
      <c r="G15" s="22">
        <f>G14-F15</f>
        <v>1.728</v>
      </c>
      <c r="H15" s="26"/>
      <c r="I15" s="26">
        <v>300</v>
      </c>
      <c r="J15" s="26"/>
    </row>
    <row r="16" spans="1:10">
      <c r="A16" s="36" t="s">
        <v>33</v>
      </c>
      <c r="B16" s="37" t="s">
        <v>34</v>
      </c>
      <c r="C16" s="26"/>
      <c r="D16" s="35">
        <v>10</v>
      </c>
      <c r="E16" s="26">
        <v>0.003</v>
      </c>
      <c r="F16" s="38">
        <f>D16*E16</f>
        <v>0.03</v>
      </c>
      <c r="G16" s="22">
        <f>G15-F16-0.2</f>
        <v>1.498</v>
      </c>
      <c r="H16" s="26"/>
      <c r="I16" s="26">
        <v>300</v>
      </c>
      <c r="J16" s="26" t="s">
        <v>35</v>
      </c>
    </row>
    <row r="17" spans="1:10">
      <c r="A17" s="36" t="s">
        <v>36</v>
      </c>
      <c r="B17" s="37" t="s">
        <v>25</v>
      </c>
      <c r="C17" s="26"/>
      <c r="D17" s="35">
        <v>12</v>
      </c>
      <c r="E17" s="26">
        <v>0.003</v>
      </c>
      <c r="F17" s="38">
        <f>D17*E17</f>
        <v>0.036</v>
      </c>
      <c r="G17" s="41">
        <f>G16-F17</f>
        <v>1.462</v>
      </c>
      <c r="H17" s="26"/>
      <c r="I17" s="26">
        <v>300</v>
      </c>
      <c r="J17" s="26"/>
    </row>
    <row r="18" spans="1:10">
      <c r="A18" s="42"/>
      <c r="B18" s="43"/>
      <c r="C18" s="43"/>
      <c r="D18" s="43"/>
      <c r="E18" s="43"/>
      <c r="F18" s="43"/>
      <c r="G18" s="43"/>
      <c r="H18" s="43"/>
      <c r="I18" s="49"/>
      <c r="J18" s="26"/>
    </row>
    <row r="19" spans="1:10">
      <c r="A19" s="33" t="s">
        <v>25</v>
      </c>
      <c r="B19" s="34"/>
      <c r="C19" s="26">
        <v>2.8</v>
      </c>
      <c r="D19" s="35"/>
      <c r="E19" s="26"/>
      <c r="F19" s="38"/>
      <c r="G19" s="44">
        <f>G17</f>
        <v>1.462</v>
      </c>
      <c r="H19" s="26"/>
      <c r="I19" s="26">
        <v>300</v>
      </c>
      <c r="J19" s="26"/>
    </row>
    <row r="20" spans="1:10">
      <c r="A20" s="36" t="s">
        <v>37</v>
      </c>
      <c r="B20" s="37" t="s">
        <v>38</v>
      </c>
      <c r="C20" s="26"/>
      <c r="D20" s="35">
        <v>8.1</v>
      </c>
      <c r="E20" s="26">
        <v>0.003</v>
      </c>
      <c r="F20" s="38">
        <f>D20*E20</f>
        <v>0.0243</v>
      </c>
      <c r="G20" s="45">
        <f>G19-F20</f>
        <v>1.4377</v>
      </c>
      <c r="H20" s="26"/>
      <c r="I20" s="26">
        <v>300</v>
      </c>
      <c r="J20" s="26"/>
    </row>
    <row r="21" spans="1:10">
      <c r="A21" s="12" t="s">
        <v>39</v>
      </c>
      <c r="B21" s="37" t="s">
        <v>40</v>
      </c>
      <c r="C21" s="26"/>
      <c r="D21" s="35">
        <v>4.15</v>
      </c>
      <c r="E21" s="26">
        <v>0.003</v>
      </c>
      <c r="F21" s="38">
        <f>D21*E21</f>
        <v>0.01245</v>
      </c>
      <c r="G21" s="45">
        <f>G20-F21</f>
        <v>1.42525</v>
      </c>
      <c r="H21" s="26"/>
      <c r="I21" s="26">
        <v>300</v>
      </c>
      <c r="J21" s="26"/>
    </row>
    <row r="22" spans="1:10">
      <c r="A22" s="36" t="s">
        <v>41</v>
      </c>
      <c r="B22" s="37" t="s">
        <v>42</v>
      </c>
      <c r="C22" s="26"/>
      <c r="D22" s="35">
        <v>7.5</v>
      </c>
      <c r="E22" s="26">
        <v>0.003</v>
      </c>
      <c r="F22" s="38">
        <f>D22*E22</f>
        <v>0.0225</v>
      </c>
      <c r="G22" s="45">
        <f>G21-F22</f>
        <v>1.40275</v>
      </c>
      <c r="H22" s="26"/>
      <c r="I22" s="26">
        <v>300</v>
      </c>
      <c r="J22" s="26"/>
    </row>
    <row r="23" spans="1:10">
      <c r="A23" s="36" t="s">
        <v>43</v>
      </c>
      <c r="B23" s="37" t="s">
        <v>44</v>
      </c>
      <c r="C23" s="26"/>
      <c r="D23" s="35">
        <v>4</v>
      </c>
      <c r="E23" s="26">
        <v>0.003</v>
      </c>
      <c r="F23" s="38">
        <f>D23*E23</f>
        <v>0.012</v>
      </c>
      <c r="G23" s="46">
        <f>G22-F23</f>
        <v>1.39075</v>
      </c>
      <c r="H23" s="26"/>
      <c r="I23" s="26">
        <v>300</v>
      </c>
      <c r="J23" s="26"/>
    </row>
    <row r="24" spans="1:10">
      <c r="A24" s="23" t="s">
        <v>45</v>
      </c>
      <c r="B24" s="24"/>
      <c r="C24" s="24"/>
      <c r="D24" s="24"/>
      <c r="E24" s="24"/>
      <c r="F24" s="24"/>
      <c r="G24" s="24"/>
      <c r="H24" s="24"/>
      <c r="I24" s="24"/>
      <c r="J24" s="27"/>
    </row>
  </sheetData>
  <mergeCells count="7">
    <mergeCell ref="A1:B1"/>
    <mergeCell ref="A2:B2"/>
    <mergeCell ref="A11:J11"/>
    <mergeCell ref="A12:B12"/>
    <mergeCell ref="A18:I18"/>
    <mergeCell ref="A19:B19"/>
    <mergeCell ref="A24:J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opLeftCell="A7" workbookViewId="0">
      <selection activeCell="G31" sqref="G31"/>
    </sheetView>
  </sheetViews>
  <sheetFormatPr defaultColWidth="9" defaultRowHeight="13.5"/>
  <cols>
    <col min="1" max="1" width="11.375" customWidth="1"/>
    <col min="2" max="2" width="10.125" customWidth="1"/>
    <col min="3" max="3" width="9" customWidth="1"/>
    <col min="7" max="7" width="13.75" customWidth="1"/>
    <col min="8" max="8" width="10" customWidth="1"/>
    <col min="9" max="9" width="11.25" customWidth="1"/>
    <col min="10" max="10" width="13.875" customWidth="1"/>
  </cols>
  <sheetData>
    <row r="1" spans="1:10">
      <c r="A1" s="1" t="s">
        <v>0</v>
      </c>
      <c r="B1" s="1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>
      <c r="A2" s="3" t="s">
        <v>46</v>
      </c>
      <c r="B2" s="4"/>
      <c r="C2" s="5">
        <v>2.8</v>
      </c>
      <c r="D2" s="2"/>
      <c r="E2" s="2"/>
      <c r="F2" s="2"/>
      <c r="G2" s="6">
        <f>C2-H2-I2/1000</f>
        <v>2</v>
      </c>
      <c r="H2" s="2">
        <v>0.6</v>
      </c>
      <c r="I2" s="2">
        <v>200</v>
      </c>
      <c r="J2" s="2"/>
    </row>
    <row r="3" spans="1:10">
      <c r="A3" s="7" t="s">
        <v>47</v>
      </c>
      <c r="B3" s="8" t="s">
        <v>48</v>
      </c>
      <c r="C3" s="2"/>
      <c r="D3" s="5">
        <v>1.5</v>
      </c>
      <c r="E3" s="2">
        <v>0.003</v>
      </c>
      <c r="F3" s="9">
        <f t="shared" ref="F3:F7" si="0">D3*E3</f>
        <v>0.0045</v>
      </c>
      <c r="G3" s="6">
        <f>G2-F3</f>
        <v>1.9955</v>
      </c>
      <c r="H3" s="2"/>
      <c r="I3" s="2">
        <v>200</v>
      </c>
      <c r="J3" s="2"/>
    </row>
    <row r="4" spans="1:10">
      <c r="A4" s="7" t="s">
        <v>49</v>
      </c>
      <c r="B4" s="8" t="s">
        <v>50</v>
      </c>
      <c r="C4" s="2"/>
      <c r="D4" s="5">
        <v>5.6</v>
      </c>
      <c r="E4" s="2">
        <v>0.003</v>
      </c>
      <c r="F4" s="9">
        <f t="shared" si="0"/>
        <v>0.0168</v>
      </c>
      <c r="G4" s="6">
        <f t="shared" ref="G4:G10" si="1">G3-F4</f>
        <v>1.9787</v>
      </c>
      <c r="H4" s="2"/>
      <c r="I4" s="2">
        <v>200</v>
      </c>
      <c r="J4" s="2"/>
    </row>
    <row r="5" spans="1:10">
      <c r="A5" s="7" t="s">
        <v>51</v>
      </c>
      <c r="B5" s="8" t="s">
        <v>52</v>
      </c>
      <c r="C5" s="2"/>
      <c r="D5" s="5">
        <v>2.6</v>
      </c>
      <c r="E5" s="2">
        <v>0.003</v>
      </c>
      <c r="F5" s="9">
        <f t="shared" si="0"/>
        <v>0.0078</v>
      </c>
      <c r="G5" s="6">
        <f t="shared" si="1"/>
        <v>1.9709</v>
      </c>
      <c r="H5" s="2"/>
      <c r="I5" s="2">
        <v>200</v>
      </c>
      <c r="J5" s="2"/>
    </row>
    <row r="6" spans="1:10">
      <c r="A6" s="7" t="s">
        <v>53</v>
      </c>
      <c r="B6" s="8" t="s">
        <v>54</v>
      </c>
      <c r="C6" s="2"/>
      <c r="D6" s="5">
        <v>6.4</v>
      </c>
      <c r="E6" s="2">
        <v>0.003</v>
      </c>
      <c r="F6" s="9">
        <f t="shared" si="0"/>
        <v>0.0192</v>
      </c>
      <c r="G6" s="6">
        <f t="shared" si="1"/>
        <v>1.9517</v>
      </c>
      <c r="H6" s="2"/>
      <c r="I6" s="2">
        <v>200</v>
      </c>
      <c r="J6" s="2"/>
    </row>
    <row r="7" spans="1:10">
      <c r="A7" s="7" t="s">
        <v>55</v>
      </c>
      <c r="B7" s="8" t="s">
        <v>56</v>
      </c>
      <c r="C7" s="2"/>
      <c r="D7" s="5">
        <v>2.5</v>
      </c>
      <c r="E7" s="2">
        <v>0.003</v>
      </c>
      <c r="F7" s="9">
        <f t="shared" si="0"/>
        <v>0.0075</v>
      </c>
      <c r="G7" s="6">
        <f t="shared" si="1"/>
        <v>1.9442</v>
      </c>
      <c r="H7" s="2"/>
      <c r="I7" s="2"/>
      <c r="J7" s="2"/>
    </row>
    <row r="8" spans="1:10">
      <c r="A8" s="7" t="s">
        <v>57</v>
      </c>
      <c r="B8" s="8" t="s">
        <v>58</v>
      </c>
      <c r="C8" s="2"/>
      <c r="D8" s="5">
        <v>3</v>
      </c>
      <c r="E8" s="2">
        <v>0.003</v>
      </c>
      <c r="F8" s="9">
        <f>D8*E8</f>
        <v>0.009</v>
      </c>
      <c r="G8" s="6">
        <f t="shared" si="1"/>
        <v>1.9352</v>
      </c>
      <c r="H8" s="2"/>
      <c r="I8" s="2">
        <v>200</v>
      </c>
      <c r="J8" s="2"/>
    </row>
    <row r="9" spans="1:10">
      <c r="A9" s="7" t="s">
        <v>59</v>
      </c>
      <c r="B9" s="8" t="s">
        <v>60</v>
      </c>
      <c r="C9" s="2"/>
      <c r="D9" s="5">
        <v>3.6</v>
      </c>
      <c r="E9" s="2">
        <v>0.003</v>
      </c>
      <c r="F9" s="9">
        <f>D9*E9</f>
        <v>0.0108</v>
      </c>
      <c r="G9" s="6">
        <f t="shared" si="1"/>
        <v>1.9244</v>
      </c>
      <c r="H9" s="2"/>
      <c r="I9" s="2">
        <v>200</v>
      </c>
      <c r="J9" s="2"/>
    </row>
    <row r="10" spans="1:10">
      <c r="A10" s="7" t="s">
        <v>61</v>
      </c>
      <c r="B10" s="8" t="s">
        <v>62</v>
      </c>
      <c r="C10" s="2"/>
      <c r="D10" s="5">
        <v>4.5</v>
      </c>
      <c r="E10" s="2">
        <v>0.003</v>
      </c>
      <c r="F10" s="9">
        <f>D10*E10</f>
        <v>0.0135</v>
      </c>
      <c r="G10" s="6">
        <f t="shared" si="1"/>
        <v>1.9109</v>
      </c>
      <c r="H10" s="2"/>
      <c r="I10" s="2">
        <v>200</v>
      </c>
      <c r="J10" s="2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  <c r="J11" s="25"/>
    </row>
    <row r="12" spans="1:10">
      <c r="A12" s="10" t="s">
        <v>63</v>
      </c>
      <c r="B12" s="11"/>
      <c r="C12" s="5">
        <v>2.8</v>
      </c>
      <c r="D12" s="5"/>
      <c r="E12" s="2"/>
      <c r="F12" s="9"/>
      <c r="G12" s="6">
        <f>C12-H12-I12/1000</f>
        <v>1.9</v>
      </c>
      <c r="H12" s="2">
        <v>0.7</v>
      </c>
      <c r="I12" s="2">
        <v>200</v>
      </c>
      <c r="J12" s="2"/>
    </row>
    <row r="13" spans="1:10">
      <c r="A13" s="7" t="s">
        <v>64</v>
      </c>
      <c r="B13" s="8" t="s">
        <v>62</v>
      </c>
      <c r="C13" s="2"/>
      <c r="D13" s="5">
        <v>4.5</v>
      </c>
      <c r="E13" s="2">
        <v>0.003</v>
      </c>
      <c r="F13" s="9">
        <f>D13*E13</f>
        <v>0.0135</v>
      </c>
      <c r="G13" s="6">
        <f>G12-F13</f>
        <v>1.8865</v>
      </c>
      <c r="H13" s="2"/>
      <c r="I13" s="2">
        <v>200</v>
      </c>
      <c r="J13" s="2"/>
    </row>
    <row r="14" spans="1:10">
      <c r="A14" s="10"/>
      <c r="B14" s="11"/>
      <c r="C14" s="11"/>
      <c r="D14" s="11"/>
      <c r="E14" s="11"/>
      <c r="F14" s="11"/>
      <c r="G14" s="11"/>
      <c r="H14" s="11"/>
      <c r="I14" s="11"/>
      <c r="J14" s="25"/>
    </row>
    <row r="15" spans="1:10">
      <c r="A15" s="10" t="s">
        <v>62</v>
      </c>
      <c r="B15" s="11"/>
      <c r="C15" s="5">
        <v>2.8</v>
      </c>
      <c r="D15" s="5"/>
      <c r="E15" s="2"/>
      <c r="F15" s="9"/>
      <c r="G15" s="6">
        <f>G13</f>
        <v>1.8865</v>
      </c>
      <c r="H15" s="2">
        <v>0.7</v>
      </c>
      <c r="I15" s="2">
        <v>200</v>
      </c>
      <c r="J15" s="2"/>
    </row>
    <row r="16" spans="1:10">
      <c r="A16" s="12" t="s">
        <v>65</v>
      </c>
      <c r="B16" s="13" t="s">
        <v>66</v>
      </c>
      <c r="C16" s="5"/>
      <c r="D16" s="14">
        <v>11</v>
      </c>
      <c r="E16" s="15">
        <v>0.003</v>
      </c>
      <c r="F16" s="9">
        <f>D16*E16</f>
        <v>0.033</v>
      </c>
      <c r="G16" s="6">
        <f>G15-F16</f>
        <v>1.8535</v>
      </c>
      <c r="H16" s="2"/>
      <c r="I16" s="2">
        <v>200</v>
      </c>
      <c r="J16" s="2"/>
    </row>
    <row r="17" spans="1:10">
      <c r="A17" s="12" t="s">
        <v>67</v>
      </c>
      <c r="B17" s="13" t="s">
        <v>68</v>
      </c>
      <c r="C17" s="5"/>
      <c r="D17" s="14">
        <v>9</v>
      </c>
      <c r="E17" s="15">
        <v>0.003</v>
      </c>
      <c r="F17" s="9">
        <f>D17*E17</f>
        <v>0.027</v>
      </c>
      <c r="G17" s="6">
        <f>G16-F17</f>
        <v>1.8265</v>
      </c>
      <c r="H17" s="2"/>
      <c r="I17" s="2">
        <v>200</v>
      </c>
      <c r="J17" s="2"/>
    </row>
    <row r="18" spans="1:10">
      <c r="A18" s="12" t="s">
        <v>69</v>
      </c>
      <c r="B18" s="8" t="s">
        <v>70</v>
      </c>
      <c r="C18" s="2"/>
      <c r="D18" s="14">
        <v>4</v>
      </c>
      <c r="E18" s="15">
        <v>0.003</v>
      </c>
      <c r="F18" s="9">
        <f>D18*E18</f>
        <v>0.012</v>
      </c>
      <c r="G18" s="6">
        <f>G17-F18</f>
        <v>1.8145</v>
      </c>
      <c r="H18" s="2"/>
      <c r="I18" s="2">
        <v>200</v>
      </c>
      <c r="J18" s="2"/>
    </row>
    <row r="19" spans="1:10">
      <c r="A19" s="7" t="s">
        <v>71</v>
      </c>
      <c r="B19" s="8" t="s">
        <v>72</v>
      </c>
      <c r="C19" s="2"/>
      <c r="D19" s="14">
        <v>3.5</v>
      </c>
      <c r="E19" s="2">
        <v>0.003</v>
      </c>
      <c r="F19" s="9">
        <f>D19*E19</f>
        <v>0.0105</v>
      </c>
      <c r="G19" s="6">
        <f>G18-F19</f>
        <v>1.804</v>
      </c>
      <c r="H19" s="2"/>
      <c r="I19" s="2">
        <v>200</v>
      </c>
      <c r="J19" s="2"/>
    </row>
    <row r="20" spans="1:10">
      <c r="A20" s="7" t="s">
        <v>73</v>
      </c>
      <c r="B20" s="8" t="s">
        <v>74</v>
      </c>
      <c r="C20" s="2"/>
      <c r="D20" s="14">
        <v>5</v>
      </c>
      <c r="E20" s="2">
        <v>0.003</v>
      </c>
      <c r="F20" s="9">
        <f>D20*E20</f>
        <v>0.015</v>
      </c>
      <c r="G20" s="6">
        <f>G19-F20</f>
        <v>1.789</v>
      </c>
      <c r="H20" s="2"/>
      <c r="I20" s="2">
        <v>200</v>
      </c>
      <c r="J20" s="2"/>
    </row>
    <row r="21" spans="1:10">
      <c r="A21" s="7" t="s">
        <v>75</v>
      </c>
      <c r="B21" s="8" t="s">
        <v>76</v>
      </c>
      <c r="C21" s="2"/>
      <c r="D21" s="5">
        <v>3.3</v>
      </c>
      <c r="E21" s="2">
        <v>0.003</v>
      </c>
      <c r="F21" s="9">
        <f>D21*E21</f>
        <v>0.0099</v>
      </c>
      <c r="G21" s="6">
        <f>G20-F21</f>
        <v>1.7791</v>
      </c>
      <c r="H21" s="2"/>
      <c r="I21" s="2">
        <v>200</v>
      </c>
      <c r="J21" s="2"/>
    </row>
    <row r="22" spans="1:10">
      <c r="A22" s="3"/>
      <c r="B22" s="4"/>
      <c r="C22" s="4"/>
      <c r="D22" s="4"/>
      <c r="E22" s="4"/>
      <c r="F22" s="4"/>
      <c r="G22" s="4"/>
      <c r="H22" s="4"/>
      <c r="I22" s="4"/>
      <c r="J22" s="20"/>
    </row>
    <row r="23" spans="1:10">
      <c r="A23" s="3" t="s">
        <v>77</v>
      </c>
      <c r="B23" s="4"/>
      <c r="C23" s="5">
        <v>2.8</v>
      </c>
      <c r="D23" s="2"/>
      <c r="E23" s="2"/>
      <c r="F23" s="2"/>
      <c r="G23" s="6">
        <f>C23-H23-I23/1000</f>
        <v>1.9</v>
      </c>
      <c r="H23" s="2">
        <v>0.7</v>
      </c>
      <c r="I23" s="2">
        <v>200</v>
      </c>
      <c r="J23" s="2"/>
    </row>
    <row r="24" spans="1:10">
      <c r="A24" s="7" t="s">
        <v>78</v>
      </c>
      <c r="B24" s="8" t="s">
        <v>79</v>
      </c>
      <c r="C24" s="2"/>
      <c r="D24" s="5">
        <v>2.5</v>
      </c>
      <c r="E24" s="2">
        <v>0.003</v>
      </c>
      <c r="F24" s="9">
        <f>D24*E24</f>
        <v>0.0075</v>
      </c>
      <c r="G24" s="6">
        <f>G23-F24</f>
        <v>1.8925</v>
      </c>
      <c r="H24" s="2"/>
      <c r="I24" s="2">
        <v>200</v>
      </c>
      <c r="J24" s="2"/>
    </row>
    <row r="25" spans="1:10">
      <c r="A25" s="7" t="s">
        <v>80</v>
      </c>
      <c r="B25" s="8" t="s">
        <v>81</v>
      </c>
      <c r="C25" s="2"/>
      <c r="D25" s="5">
        <v>3</v>
      </c>
      <c r="E25" s="2">
        <v>0.003</v>
      </c>
      <c r="F25" s="9">
        <f>D25*E25</f>
        <v>0.009</v>
      </c>
      <c r="G25" s="6">
        <f>G24-F25</f>
        <v>1.8835</v>
      </c>
      <c r="H25" s="2"/>
      <c r="I25" s="2">
        <v>200</v>
      </c>
      <c r="J25" s="2"/>
    </row>
    <row r="26" spans="1:10">
      <c r="A26" s="7" t="s">
        <v>82</v>
      </c>
      <c r="B26" s="8" t="s">
        <v>83</v>
      </c>
      <c r="C26" s="2"/>
      <c r="D26" s="5">
        <v>3</v>
      </c>
      <c r="E26" s="2">
        <v>0.003</v>
      </c>
      <c r="F26" s="9">
        <f>D26*E26</f>
        <v>0.009</v>
      </c>
      <c r="G26" s="6">
        <f>G25-F26</f>
        <v>1.8745</v>
      </c>
      <c r="H26" s="2"/>
      <c r="I26" s="2">
        <v>200</v>
      </c>
      <c r="J26" s="2"/>
    </row>
    <row r="27" spans="1:10">
      <c r="A27" s="7" t="s">
        <v>84</v>
      </c>
      <c r="B27" s="8" t="s">
        <v>76</v>
      </c>
      <c r="C27" s="2"/>
      <c r="D27" s="5">
        <v>3.1</v>
      </c>
      <c r="E27" s="2">
        <v>0.003</v>
      </c>
      <c r="F27" s="9">
        <f>D27*E27</f>
        <v>0.0093</v>
      </c>
      <c r="G27" s="6">
        <f>G26-F27</f>
        <v>1.8652</v>
      </c>
      <c r="H27" s="2"/>
      <c r="I27" s="2">
        <v>200</v>
      </c>
      <c r="J27" s="2"/>
    </row>
    <row r="28" spans="1:10">
      <c r="A28" s="3"/>
      <c r="B28" s="4"/>
      <c r="C28" s="4"/>
      <c r="D28" s="4"/>
      <c r="E28" s="4"/>
      <c r="F28" s="4"/>
      <c r="G28" s="4"/>
      <c r="H28" s="4"/>
      <c r="I28" s="4"/>
      <c r="J28" s="20"/>
    </row>
    <row r="29" spans="1:10">
      <c r="A29" s="16" t="s">
        <v>76</v>
      </c>
      <c r="B29" s="17"/>
      <c r="C29" s="2"/>
      <c r="D29" s="5"/>
      <c r="E29" s="2"/>
      <c r="F29" s="9"/>
      <c r="G29" s="6">
        <f>G21</f>
        <v>1.7791</v>
      </c>
      <c r="H29" s="2"/>
      <c r="I29" s="2"/>
      <c r="J29" s="26"/>
    </row>
    <row r="30" spans="1:10">
      <c r="A30" s="18"/>
      <c r="B30" s="19"/>
      <c r="C30" s="2"/>
      <c r="D30" s="5"/>
      <c r="E30" s="2"/>
      <c r="F30" s="9"/>
      <c r="G30" s="6">
        <f>G29-0.3</f>
        <v>1.4791</v>
      </c>
      <c r="H30" s="2"/>
      <c r="I30" s="2"/>
      <c r="J30" s="26" t="s">
        <v>85</v>
      </c>
    </row>
    <row r="31" spans="1:10">
      <c r="A31" s="3" t="s">
        <v>86</v>
      </c>
      <c r="B31" s="20"/>
      <c r="C31" s="2"/>
      <c r="D31" s="5">
        <v>1.1</v>
      </c>
      <c r="E31" s="2">
        <v>0.003</v>
      </c>
      <c r="F31" s="9">
        <f>D31*E31</f>
        <v>0.0033</v>
      </c>
      <c r="G31" s="21">
        <f>G30-F31-0.1</f>
        <v>1.3758</v>
      </c>
      <c r="H31" s="2"/>
      <c r="I31" s="26">
        <v>200</v>
      </c>
      <c r="J31" s="2" t="s">
        <v>87</v>
      </c>
    </row>
    <row r="32" spans="1:10">
      <c r="A32" s="3" t="s">
        <v>88</v>
      </c>
      <c r="B32" s="20"/>
      <c r="C32" s="2"/>
      <c r="D32" s="5">
        <v>2.88</v>
      </c>
      <c r="E32" s="2">
        <v>0.003</v>
      </c>
      <c r="F32" s="9">
        <f>D32*E32</f>
        <v>0.00864</v>
      </c>
      <c r="G32" s="22">
        <f>G31-F32</f>
        <v>1.36716</v>
      </c>
      <c r="H32" s="2"/>
      <c r="I32" s="26">
        <v>200</v>
      </c>
      <c r="J32" s="2"/>
    </row>
    <row r="33" spans="1:10">
      <c r="A33" s="23" t="s">
        <v>89</v>
      </c>
      <c r="B33" s="24"/>
      <c r="C33" s="24"/>
      <c r="D33" s="24"/>
      <c r="E33" s="24"/>
      <c r="F33" s="24"/>
      <c r="G33" s="24"/>
      <c r="H33" s="24"/>
      <c r="I33" s="24"/>
      <c r="J33" s="27"/>
    </row>
  </sheetData>
  <mergeCells count="13">
    <mergeCell ref="A1:B1"/>
    <mergeCell ref="A2:B2"/>
    <mergeCell ref="A11:J11"/>
    <mergeCell ref="A12:B12"/>
    <mergeCell ref="A14:J14"/>
    <mergeCell ref="A15:B15"/>
    <mergeCell ref="A22:J22"/>
    <mergeCell ref="A23:B23"/>
    <mergeCell ref="A28:J28"/>
    <mergeCell ref="A31:B31"/>
    <mergeCell ref="A32:B32"/>
    <mergeCell ref="A33:J33"/>
    <mergeCell ref="A29:B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室外雨水</vt:lpstr>
      <vt:lpstr>室外污水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ye</cp:lastModifiedBy>
  <dcterms:created xsi:type="dcterms:W3CDTF">2006-09-16T00:00:00Z</dcterms:created>
  <dcterms:modified xsi:type="dcterms:W3CDTF">2024-07-01T16:21:46Z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C4B0474D66D149DBAEB2ED96647F42C0_12</vt:lpwstr>
  </property>
  <property fmtid="{D5CDD505-2E9C-101B-9397-08002B2CF9AE}" pid="3" name="KSOProductBuildVer">
    <vt:lpwstr>2052-12.1.0.16120</vt:lpwstr>
  </property>
</Properties>
</file>