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01"/>
  <workbookPr codeName="ThisWorkbook"/>
  <mc:AlternateContent xmlns:mc="http://schemas.openxmlformats.org/markup-compatibility/2006">
    <mc:Choice Requires="x15">
      <x15ac:absPath xmlns:x15ac="http://schemas.microsoft.com/office/spreadsheetml/2010/11/ac" url="D:\工作区\0、东方投资监理\0、外部\4、上海市宝山监狱安防警戒设施升级改造项目\2、招标文件\"/>
    </mc:Choice>
  </mc:AlternateContent>
  <xr:revisionPtr revIDLastSave="0" documentId="8_{B474D799-AC00-443E-B851-86E30834D375}" xr6:coauthVersionLast="47" xr6:coauthVersionMax="47" xr10:uidLastSave="{00000000-0000-0000-0000-000000000000}"/>
  <bookViews>
    <workbookView xWindow="15615" yWindow="1140" windowWidth="22500" windowHeight="19740" tabRatio="1000" xr2:uid="{00000000-000D-0000-FFFF-FFFF00000000}"/>
  </bookViews>
  <sheets>
    <sheet name="封面" sheetId="34" r:id="rId1"/>
    <sheet name="1编制说明" sheetId="33" r:id="rId2"/>
    <sheet name="2报价汇总表" sheetId="18" r:id="rId3"/>
    <sheet name="3采购清单报价表" sheetId="32" r:id="rId4"/>
  </sheets>
  <definedNames>
    <definedName name="_xlnm._FilterDatabase" localSheetId="3" hidden="1">'3采购清单报价表'!$A$4:$M$286</definedName>
    <definedName name="_xlnm.Print_Area" localSheetId="1">'1编制说明'!$A$1:$A$15</definedName>
    <definedName name="_xlnm.Print_Area" localSheetId="2">'2报价汇总表'!$A$1:$D$17</definedName>
    <definedName name="_xlnm.Print_Area" localSheetId="3">'3采购清单报价表'!$A$1:$K$286</definedName>
    <definedName name="_xlnm.Print_Titles" localSheetId="3">'3采购清单报价表'!$1:$4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3" i="18" l="1"/>
  <c r="G7" i="32"/>
  <c r="G120" i="32"/>
  <c r="G119" i="32"/>
  <c r="G118" i="32"/>
  <c r="G117" i="32"/>
  <c r="G116" i="32"/>
  <c r="G113" i="32"/>
  <c r="G111" i="32"/>
  <c r="G105" i="32"/>
  <c r="G101" i="32"/>
  <c r="G97" i="32"/>
  <c r="G87" i="32"/>
  <c r="G284" i="32"/>
  <c r="G283" i="32" l="1"/>
  <c r="G282" i="32"/>
  <c r="G285" i="32" l="1"/>
  <c r="C14" i="18" s="1"/>
  <c r="G272" i="32"/>
  <c r="G273" i="32"/>
  <c r="G274" i="32"/>
  <c r="G275" i="32"/>
  <c r="G276" i="32"/>
  <c r="G277" i="32"/>
  <c r="G278" i="32"/>
  <c r="G279" i="32"/>
  <c r="G271" i="32"/>
  <c r="G269" i="32"/>
  <c r="G262" i="32"/>
  <c r="G263" i="32"/>
  <c r="G264" i="32"/>
  <c r="G265" i="32"/>
  <c r="G261" i="32"/>
  <c r="G250" i="32"/>
  <c r="G251" i="32"/>
  <c r="G252" i="32"/>
  <c r="G253" i="32"/>
  <c r="G254" i="32"/>
  <c r="G255" i="32"/>
  <c r="G256" i="32"/>
  <c r="G257" i="32"/>
  <c r="G249" i="32"/>
  <c r="G239" i="32"/>
  <c r="G240" i="32"/>
  <c r="G241" i="32"/>
  <c r="G242" i="32"/>
  <c r="G243" i="32"/>
  <c r="G244" i="32"/>
  <c r="G245" i="32"/>
  <c r="G246" i="32"/>
  <c r="G247" i="32"/>
  <c r="G238" i="32"/>
  <c r="G228" i="32"/>
  <c r="G229" i="32"/>
  <c r="G230" i="32"/>
  <c r="G231" i="32"/>
  <c r="G232" i="32"/>
  <c r="G233" i="32"/>
  <c r="G234" i="32"/>
  <c r="G227" i="32"/>
  <c r="G224" i="32"/>
  <c r="G225" i="32"/>
  <c r="G223" i="32"/>
  <c r="G221" i="32"/>
  <c r="G220" i="32"/>
  <c r="G209" i="32"/>
  <c r="G210" i="32"/>
  <c r="G211" i="32"/>
  <c r="G212" i="32"/>
  <c r="G213" i="32"/>
  <c r="G214" i="32"/>
  <c r="G215" i="32"/>
  <c r="G216" i="32"/>
  <c r="G217" i="32"/>
  <c r="G218" i="32"/>
  <c r="G208" i="32"/>
  <c r="G203" i="32"/>
  <c r="G204" i="32"/>
  <c r="G205" i="32"/>
  <c r="G206" i="32"/>
  <c r="G202" i="32"/>
  <c r="G184" i="32"/>
  <c r="G185" i="32"/>
  <c r="G186" i="32"/>
  <c r="G187" i="32"/>
  <c r="G188" i="32"/>
  <c r="G189" i="32"/>
  <c r="G190" i="32"/>
  <c r="G191" i="32"/>
  <c r="G192" i="32"/>
  <c r="G193" i="32"/>
  <c r="G194" i="32"/>
  <c r="G195" i="32"/>
  <c r="G196" i="32"/>
  <c r="G197" i="32"/>
  <c r="G198" i="32"/>
  <c r="G199" i="32"/>
  <c r="G200" i="32"/>
  <c r="G183" i="32"/>
  <c r="G174" i="32"/>
  <c r="G175" i="32"/>
  <c r="G176" i="32"/>
  <c r="G177" i="32"/>
  <c r="G178" i="32"/>
  <c r="G179" i="32"/>
  <c r="G180" i="32"/>
  <c r="G181" i="32"/>
  <c r="G173" i="32"/>
  <c r="G169" i="32"/>
  <c r="G170" i="32"/>
  <c r="G171" i="32"/>
  <c r="G168" i="32"/>
  <c r="G156" i="32"/>
  <c r="G157" i="32"/>
  <c r="G158" i="32"/>
  <c r="G159" i="32"/>
  <c r="G160" i="32"/>
  <c r="G161" i="32"/>
  <c r="G162" i="32"/>
  <c r="G163" i="32"/>
  <c r="G164" i="32"/>
  <c r="G165" i="32"/>
  <c r="G166" i="32"/>
  <c r="G155" i="32"/>
  <c r="G153" i="32"/>
  <c r="G152" i="32"/>
  <c r="G150" i="32"/>
  <c r="G131" i="32"/>
  <c r="G132" i="32"/>
  <c r="G133" i="32"/>
  <c r="G134" i="32"/>
  <c r="G135" i="32"/>
  <c r="G136" i="32"/>
  <c r="G137" i="32"/>
  <c r="G138" i="32"/>
  <c r="G139" i="32"/>
  <c r="G140" i="32"/>
  <c r="G141" i="32"/>
  <c r="G142" i="32"/>
  <c r="G143" i="32"/>
  <c r="G144" i="32"/>
  <c r="G145" i="32"/>
  <c r="G146" i="32"/>
  <c r="G130" i="32"/>
  <c r="G124" i="32"/>
  <c r="G125" i="32"/>
  <c r="G126" i="32"/>
  <c r="G127" i="32"/>
  <c r="G128" i="32"/>
  <c r="G123" i="32"/>
  <c r="G110" i="32"/>
  <c r="G112" i="32"/>
  <c r="G114" i="32"/>
  <c r="G109" i="32"/>
  <c r="G106" i="32"/>
  <c r="G107" i="32"/>
  <c r="G104" i="32"/>
  <c r="G102" i="32"/>
  <c r="G100" i="32"/>
  <c r="G98" i="32"/>
  <c r="G96" i="32"/>
  <c r="G90" i="32"/>
  <c r="G91" i="32"/>
  <c r="G92" i="32"/>
  <c r="G93" i="32"/>
  <c r="G94" i="32"/>
  <c r="G89" i="32"/>
  <c r="G78" i="32"/>
  <c r="G79" i="32"/>
  <c r="G80" i="32"/>
  <c r="G81" i="32"/>
  <c r="G82" i="32"/>
  <c r="G83" i="32"/>
  <c r="G84" i="32"/>
  <c r="G85" i="32"/>
  <c r="G86" i="32"/>
  <c r="G77" i="32"/>
  <c r="G75" i="32"/>
  <c r="G74" i="32"/>
  <c r="G66" i="32"/>
  <c r="G67" i="32"/>
  <c r="G68" i="32"/>
  <c r="G69" i="32"/>
  <c r="G70" i="32"/>
  <c r="G71" i="32"/>
  <c r="G72" i="32"/>
  <c r="G65" i="32"/>
  <c r="G58" i="32"/>
  <c r="G59" i="32"/>
  <c r="G60" i="32"/>
  <c r="G61" i="32"/>
  <c r="G62" i="32"/>
  <c r="G63" i="32"/>
  <c r="G57" i="32"/>
  <c r="G53" i="32"/>
  <c r="G52" i="32"/>
  <c r="G49" i="32"/>
  <c r="G50" i="32"/>
  <c r="G48" i="32"/>
  <c r="G41" i="32"/>
  <c r="G42" i="32"/>
  <c r="G43" i="32"/>
  <c r="G44" i="32"/>
  <c r="G40" i="32"/>
  <c r="G35" i="32"/>
  <c r="G36" i="32"/>
  <c r="G37" i="32"/>
  <c r="G38" i="32"/>
  <c r="G34" i="32"/>
  <c r="G32" i="32"/>
  <c r="G31" i="32"/>
  <c r="G29" i="32"/>
  <c r="G25" i="32"/>
  <c r="G20" i="32"/>
  <c r="G21" i="32"/>
  <c r="G22" i="32"/>
  <c r="G23" i="32"/>
  <c r="G19" i="32"/>
  <c r="G8" i="32"/>
  <c r="G9" i="32"/>
  <c r="G10" i="32"/>
  <c r="G11" i="32"/>
  <c r="G12" i="32"/>
  <c r="G13" i="32"/>
  <c r="G14" i="32"/>
  <c r="G15" i="32"/>
  <c r="G16" i="32"/>
  <c r="G17" i="32"/>
  <c r="G266" i="32" l="1"/>
  <c r="C12" i="18" s="1"/>
  <c r="G280" i="32"/>
  <c r="G258" i="32"/>
  <c r="C11" i="18" s="1"/>
  <c r="G235" i="32"/>
  <c r="C10" i="18" s="1"/>
  <c r="G147" i="32"/>
  <c r="C9" i="18" s="1"/>
  <c r="C8" i="18"/>
  <c r="G54" i="32"/>
  <c r="C7" i="18" s="1"/>
  <c r="G45" i="32"/>
  <c r="C6" i="18" s="1"/>
  <c r="G26" i="32" l="1"/>
  <c r="G286" i="32" s="1"/>
  <c r="C5" i="18" l="1"/>
  <c r="C15" i="18" s="1"/>
  <c r="C16" i="18" l="1"/>
  <c r="C17" i="18" s="1"/>
</calcChain>
</file>

<file path=xl/sharedStrings.xml><?xml version="1.0" encoding="utf-8"?>
<sst xmlns="http://schemas.openxmlformats.org/spreadsheetml/2006/main" count="656" uniqueCount="361">
  <si>
    <t>序号</t>
  </si>
  <si>
    <t>项目名称</t>
  </si>
  <si>
    <t>金额(元)</t>
  </si>
  <si>
    <t>备注</t>
  </si>
  <si>
    <t>合  计</t>
  </si>
  <si>
    <t>投标选型</t>
  </si>
  <si>
    <t>规格型号</t>
  </si>
  <si>
    <t>台</t>
  </si>
  <si>
    <t>套</t>
  </si>
  <si>
    <t>个</t>
  </si>
  <si>
    <t>根</t>
  </si>
  <si>
    <t>声光报警器</t>
  </si>
  <si>
    <t>块</t>
  </si>
  <si>
    <t>只</t>
  </si>
  <si>
    <t>视频监控系统</t>
    <phoneticPr fontId="8" type="noConversion"/>
  </si>
  <si>
    <t>一</t>
    <phoneticPr fontId="8" type="noConversion"/>
  </si>
  <si>
    <t>供应商/品牌</t>
    <phoneticPr fontId="8" type="noConversion"/>
  </si>
  <si>
    <t>前端</t>
    <phoneticPr fontId="8" type="noConversion"/>
  </si>
  <si>
    <t>枪球联动摄像机</t>
  </si>
  <si>
    <t>热成像双光谱摄像机</t>
  </si>
  <si>
    <t>一体化网络摄像机</t>
  </si>
  <si>
    <t>室外枪型摄像机</t>
  </si>
  <si>
    <t>室内枪型摄像机</t>
  </si>
  <si>
    <t>室外球型摄像机</t>
  </si>
  <si>
    <t>监狱智慧球机摄像机</t>
  </si>
  <si>
    <t>室内半球型摄像机</t>
  </si>
  <si>
    <t>热成像测温摄像机</t>
  </si>
  <si>
    <t>电梯半球摄像机</t>
  </si>
  <si>
    <t>A</t>
    <phoneticPr fontId="8" type="noConversion"/>
  </si>
  <si>
    <t>B</t>
    <phoneticPr fontId="8" type="noConversion"/>
  </si>
  <si>
    <t>后端</t>
    <phoneticPr fontId="8" type="noConversion"/>
  </si>
  <si>
    <t>视频监控管理平台</t>
  </si>
  <si>
    <t>流媒体服务器</t>
  </si>
  <si>
    <t>视频存储设备</t>
  </si>
  <si>
    <t>硬盘</t>
  </si>
  <si>
    <t>C</t>
    <phoneticPr fontId="8" type="noConversion"/>
  </si>
  <si>
    <t>第三方安防综合管控平台</t>
    <phoneticPr fontId="8" type="noConversion"/>
  </si>
  <si>
    <t>套</t>
    <phoneticPr fontId="8" type="noConversion"/>
  </si>
  <si>
    <t>音视频采集系统</t>
    <phoneticPr fontId="8" type="noConversion"/>
  </si>
  <si>
    <t>二</t>
    <phoneticPr fontId="8" type="noConversion"/>
  </si>
  <si>
    <t>拾音器</t>
    <phoneticPr fontId="8" type="noConversion"/>
  </si>
  <si>
    <t>台</t>
    <phoneticPr fontId="8" type="noConversion"/>
  </si>
  <si>
    <t>音频采集系统/同步录音录像</t>
    <phoneticPr fontId="8" type="noConversion"/>
  </si>
  <si>
    <t>音频采集系统/罪犯教育谈话</t>
    <phoneticPr fontId="8" type="noConversion"/>
  </si>
  <si>
    <t>谈话室谈话主机</t>
  </si>
  <si>
    <t>谈话室智能显示终端</t>
  </si>
  <si>
    <t>视频采集系统/会见</t>
    <phoneticPr fontId="8" type="noConversion"/>
  </si>
  <si>
    <t>自助签到机（人证识别）</t>
  </si>
  <si>
    <t>公告显示屏</t>
  </si>
  <si>
    <t>视频会见分机</t>
  </si>
  <si>
    <t>视频会见软件</t>
  </si>
  <si>
    <t>亲情电话设备</t>
  </si>
  <si>
    <t>D</t>
    <phoneticPr fontId="8" type="noConversion"/>
  </si>
  <si>
    <t>视频采集系统/可视对讲</t>
    <phoneticPr fontId="8" type="noConversion"/>
  </si>
  <si>
    <t>可视分机（嵌入式金属防暴）</t>
  </si>
  <si>
    <t>可视对讲主机</t>
  </si>
  <si>
    <t>IP网络可视对讲主机</t>
  </si>
  <si>
    <t>IP网络可视对讲软件</t>
  </si>
  <si>
    <t>工作站</t>
  </si>
  <si>
    <t>三</t>
    <phoneticPr fontId="8" type="noConversion"/>
  </si>
  <si>
    <t>音视频分析系统</t>
    <phoneticPr fontId="8" type="noConversion"/>
  </si>
  <si>
    <t>音频分析</t>
    <phoneticPr fontId="8" type="noConversion"/>
  </si>
  <si>
    <t>音频场景服务器</t>
  </si>
  <si>
    <t>数据分析软件</t>
  </si>
  <si>
    <t>数据分析模块</t>
  </si>
  <si>
    <t>视频分析</t>
    <phoneticPr fontId="8" type="noConversion"/>
  </si>
  <si>
    <t>全分析服务器</t>
  </si>
  <si>
    <t>四</t>
    <phoneticPr fontId="8" type="noConversion"/>
  </si>
  <si>
    <t>物联感知系统</t>
    <phoneticPr fontId="8" type="noConversion"/>
  </si>
  <si>
    <t>综合安防报警/出入口控制</t>
    <phoneticPr fontId="8" type="noConversion"/>
  </si>
  <si>
    <t>监舍门状态感应装置</t>
  </si>
  <si>
    <t>人脸指纹智能读卡设备</t>
  </si>
  <si>
    <t>双门门禁控制器</t>
  </si>
  <si>
    <t>控制电源箱</t>
  </si>
  <si>
    <t>门禁管理软件</t>
  </si>
  <si>
    <t>车辆管理识别系统</t>
  </si>
  <si>
    <t>综合安防报警/综合报警</t>
    <phoneticPr fontId="8" type="noConversion"/>
  </si>
  <si>
    <t>报警按钮</t>
  </si>
  <si>
    <t>双鉴红外探测器</t>
  </si>
  <si>
    <t>防区延伸扩展模块</t>
  </si>
  <si>
    <t>操作键盘</t>
  </si>
  <si>
    <t>总线报警主机</t>
  </si>
  <si>
    <t>报警中心软件</t>
  </si>
  <si>
    <t>综合安防报警/安全防范探测</t>
    <phoneticPr fontId="8" type="noConversion"/>
  </si>
  <si>
    <t>太赫兹安检成像仪</t>
  </si>
  <si>
    <t>安检智能分析系统</t>
  </si>
  <si>
    <t>单位</t>
    <phoneticPr fontId="8" type="noConversion"/>
  </si>
  <si>
    <t>合价</t>
    <phoneticPr fontId="8" type="noConversion"/>
  </si>
  <si>
    <t>小计</t>
    <phoneticPr fontId="8" type="noConversion"/>
  </si>
  <si>
    <t>E</t>
    <phoneticPr fontId="8" type="noConversion"/>
  </si>
  <si>
    <t>指挥协同/后端设备</t>
    <phoneticPr fontId="8" type="noConversion"/>
  </si>
  <si>
    <t>音频接入网关主机</t>
  </si>
  <si>
    <t>视频会议管理平台服务器</t>
  </si>
  <si>
    <t>视频会议SIP服务器</t>
  </si>
  <si>
    <t>录播服务器</t>
  </si>
  <si>
    <t>指挥协同/主控中心(分控平台/现场管控点)</t>
    <phoneticPr fontId="8" type="noConversion"/>
  </si>
  <si>
    <t>调度台</t>
  </si>
  <si>
    <t>一体式会议终端</t>
  </si>
  <si>
    <t>桌面指挥终端</t>
  </si>
  <si>
    <t>视频点名工作站</t>
  </si>
  <si>
    <t>现场管控点警务台</t>
  </si>
  <si>
    <t>管控平台客户端工作站</t>
  </si>
  <si>
    <t>F</t>
    <phoneticPr fontId="8" type="noConversion"/>
  </si>
  <si>
    <t>罪犯管理/罪犯劳动实时监管</t>
    <phoneticPr fontId="8" type="noConversion"/>
  </si>
  <si>
    <t>G</t>
    <phoneticPr fontId="8" type="noConversion"/>
  </si>
  <si>
    <t>防拆型体征探测手环</t>
  </si>
  <si>
    <t>H</t>
    <phoneticPr fontId="8" type="noConversion"/>
  </si>
  <si>
    <t>罪犯管理/生命体征探测</t>
    <phoneticPr fontId="8" type="noConversion"/>
  </si>
  <si>
    <t>罪犯管理/监狱工具管理</t>
    <phoneticPr fontId="8" type="noConversion"/>
  </si>
  <si>
    <t>固定生产工具链条底座</t>
  </si>
  <si>
    <t>智能工具柜</t>
  </si>
  <si>
    <t>工具管理软件</t>
  </si>
  <si>
    <t>工位</t>
  </si>
  <si>
    <t>车间</t>
  </si>
  <si>
    <t>I</t>
    <phoneticPr fontId="8" type="noConversion"/>
  </si>
  <si>
    <t>罪犯管理/警用装备管控系统</t>
    <phoneticPr fontId="8" type="noConversion"/>
  </si>
  <si>
    <t>警用装备离位智能报警系统定位主机</t>
  </si>
  <si>
    <t>离位智能报警系统防盗标签</t>
  </si>
  <si>
    <t>拓展型智能防暴柜-装备</t>
  </si>
  <si>
    <t>J</t>
    <phoneticPr fontId="8" type="noConversion"/>
  </si>
  <si>
    <t>五</t>
    <phoneticPr fontId="8" type="noConversion"/>
  </si>
  <si>
    <t>网络与安全系统</t>
    <phoneticPr fontId="8" type="noConversion"/>
  </si>
  <si>
    <t>安防感知网</t>
    <phoneticPr fontId="8" type="noConversion"/>
  </si>
  <si>
    <t>核心交换机（带板卡、电源）</t>
  </si>
  <si>
    <t>万兆单模光模块</t>
  </si>
  <si>
    <t>48口千兆接入交换机</t>
  </si>
  <si>
    <t>24口千兆接入交换机</t>
  </si>
  <si>
    <t>数字语音程控交换机</t>
  </si>
  <si>
    <t>信息安全系统</t>
    <phoneticPr fontId="8" type="noConversion"/>
  </si>
  <si>
    <t>下一代防火墙（含入侵防御）</t>
  </si>
  <si>
    <t>防毒墙</t>
  </si>
  <si>
    <t>负载均衡</t>
  </si>
  <si>
    <t>流量采集探针</t>
  </si>
  <si>
    <t>全网安全监测平台</t>
  </si>
  <si>
    <t>物联网安全管控设备</t>
  </si>
  <si>
    <t>堡垒机</t>
  </si>
  <si>
    <t>数据库审计</t>
  </si>
  <si>
    <t>安全审计</t>
  </si>
  <si>
    <t>漏洞扫描</t>
  </si>
  <si>
    <t>终端安全软件</t>
  </si>
  <si>
    <t>安全软件管理中心</t>
  </si>
  <si>
    <t>桌面一体机</t>
  </si>
  <si>
    <t>专用显示设备</t>
  </si>
  <si>
    <t>UI、Cache数据集群</t>
  </si>
  <si>
    <t>六</t>
    <phoneticPr fontId="8" type="noConversion"/>
  </si>
  <si>
    <t>设备间配套工程</t>
    <phoneticPr fontId="8" type="noConversion"/>
  </si>
  <si>
    <t>精密空调</t>
    <phoneticPr fontId="8" type="noConversion"/>
  </si>
  <si>
    <t>装饰</t>
    <phoneticPr fontId="8" type="noConversion"/>
  </si>
  <si>
    <t>m2</t>
    <phoneticPr fontId="8" type="noConversion"/>
  </si>
  <si>
    <t>电气</t>
    <phoneticPr fontId="8" type="noConversion"/>
  </si>
  <si>
    <t>电线ZR-BV2.5mm²</t>
  </si>
  <si>
    <t>电缆ZRYJV-4*25+1*16mm²</t>
  </si>
  <si>
    <t>电缆ZRYJV-5*10mm²</t>
  </si>
  <si>
    <t>电缆ZRYJV-5*4mm²</t>
  </si>
  <si>
    <t>电线管20</t>
  </si>
  <si>
    <t>米</t>
  </si>
  <si>
    <t>UPS</t>
    <phoneticPr fontId="8" type="noConversion"/>
  </si>
  <si>
    <t>UPS主机柜120KVA</t>
  </si>
  <si>
    <t>蓄电池(后备4小时)</t>
  </si>
  <si>
    <t>UPS支架</t>
  </si>
  <si>
    <t>节</t>
  </si>
  <si>
    <t>环控</t>
    <phoneticPr fontId="8" type="noConversion"/>
  </si>
  <si>
    <t>综合控制单元</t>
  </si>
  <si>
    <t>动环一体化主机</t>
  </si>
  <si>
    <t>采集柜</t>
  </si>
  <si>
    <t>温湿度传感器</t>
  </si>
  <si>
    <t>定位式漏水控制器</t>
  </si>
  <si>
    <t>15米漏水感应绳</t>
  </si>
  <si>
    <t>终止端</t>
  </si>
  <si>
    <t>监控系统软件</t>
  </si>
  <si>
    <t>消防</t>
    <phoneticPr fontId="8" type="noConversion"/>
  </si>
  <si>
    <t>七氟丙烷灭火剂</t>
  </si>
  <si>
    <t>火灾报警控制器</t>
  </si>
  <si>
    <t>感烟探测器</t>
  </si>
  <si>
    <t>感温探测器</t>
  </si>
  <si>
    <t>灭火喷头</t>
  </si>
  <si>
    <t>紧急启停按钮</t>
  </si>
  <si>
    <t>控制模块</t>
  </si>
  <si>
    <t>气体释放警报器</t>
  </si>
  <si>
    <t>警铃</t>
  </si>
  <si>
    <t>自动/手动转换器</t>
  </si>
  <si>
    <t>瓶组</t>
  </si>
  <si>
    <t>KG</t>
  </si>
  <si>
    <t>接地</t>
    <phoneticPr fontId="8" type="noConversion"/>
  </si>
  <si>
    <t>绝缘子、支架</t>
  </si>
  <si>
    <t>布线</t>
    <phoneticPr fontId="8" type="noConversion"/>
  </si>
  <si>
    <t>6类4对低烟无卤 UTP非屏蔽双绞线(305米/箱)</t>
  </si>
  <si>
    <t>室内6芯光纤</t>
  </si>
  <si>
    <t>24口RJ45模块 配线架－1U</t>
  </si>
  <si>
    <t>单面理线器1U</t>
  </si>
  <si>
    <t>1U机架式光纤配线架</t>
  </si>
  <si>
    <t>LC双工适配器</t>
  </si>
  <si>
    <t>光纤熔接</t>
  </si>
  <si>
    <t>箱</t>
  </si>
  <si>
    <t>芯</t>
  </si>
  <si>
    <t>KVM</t>
    <phoneticPr fontId="8" type="noConversion"/>
  </si>
  <si>
    <t>32端口数字式KVM</t>
  </si>
  <si>
    <t>USB服务器接口模块（支持虚拟媒体功能）</t>
  </si>
  <si>
    <t>机柜</t>
    <phoneticPr fontId="8" type="noConversion"/>
  </si>
  <si>
    <t>设备机柜600*1200*42U</t>
  </si>
  <si>
    <t>机柜600*600*42U</t>
  </si>
  <si>
    <t>PDU</t>
  </si>
  <si>
    <t>K</t>
    <phoneticPr fontId="8" type="noConversion"/>
  </si>
  <si>
    <t>接入设备间</t>
    <phoneticPr fontId="8" type="noConversion"/>
  </si>
  <si>
    <t>L</t>
    <phoneticPr fontId="8" type="noConversion"/>
  </si>
  <si>
    <t>七</t>
    <phoneticPr fontId="8" type="noConversion"/>
  </si>
  <si>
    <t>综合布线系统</t>
    <phoneticPr fontId="8" type="noConversion"/>
  </si>
  <si>
    <t>综合布线</t>
    <phoneticPr fontId="8" type="noConversion"/>
  </si>
  <si>
    <t>室外6类4对低烟无卤 UTP非屏蔽双绞线(305米/箱)</t>
  </si>
  <si>
    <t>24芯万兆单模低烟无卤室外光缆</t>
  </si>
  <si>
    <t>机架式光纤配线架</t>
  </si>
  <si>
    <t>LC双工单模适配器</t>
  </si>
  <si>
    <t>镀锌钢管JDG25</t>
  </si>
  <si>
    <t>镀锌钢管JDG20</t>
  </si>
  <si>
    <t>镀锌桥架200*100</t>
  </si>
  <si>
    <t>镀锌桥架300*100</t>
  </si>
  <si>
    <t>底盒</t>
  </si>
  <si>
    <t>钢管G80</t>
  </si>
  <si>
    <t>顶管G80</t>
  </si>
  <si>
    <t>钢管G50</t>
  </si>
  <si>
    <t>顶管G50</t>
  </si>
  <si>
    <t>八</t>
    <phoneticPr fontId="8" type="noConversion"/>
  </si>
  <si>
    <t>测绘与建模</t>
    <phoneticPr fontId="8" type="noConversion"/>
  </si>
  <si>
    <t>GIS服务器</t>
  </si>
  <si>
    <t>监狱周边（L3级）</t>
  </si>
  <si>
    <t>监狱地下管道、线路（L3级）</t>
  </si>
  <si>
    <t>监区内外部环境（L4级）</t>
  </si>
  <si>
    <t>行政区内外部环境（L3级）</t>
  </si>
  <si>
    <t>公里</t>
  </si>
  <si>
    <t>万米</t>
  </si>
  <si>
    <t>九</t>
    <phoneticPr fontId="8" type="noConversion"/>
  </si>
  <si>
    <t>其他系统</t>
    <phoneticPr fontId="8" type="noConversion"/>
  </si>
  <si>
    <t>卫生所药品管理</t>
    <phoneticPr fontId="8" type="noConversion"/>
  </si>
  <si>
    <t>全自动单剂量分包机</t>
    <phoneticPr fontId="8" type="noConversion"/>
  </si>
  <si>
    <t>应急公共广播</t>
    <phoneticPr fontId="8" type="noConversion"/>
  </si>
  <si>
    <t>壁挂扬声器</t>
  </si>
  <si>
    <t>号角式扬声器</t>
  </si>
  <si>
    <t>IP网络呼叫话筒</t>
  </si>
  <si>
    <t>IP网络广播系统软件</t>
  </si>
  <si>
    <t>十</t>
    <phoneticPr fontId="8" type="noConversion"/>
  </si>
  <si>
    <t>汇总</t>
    <phoneticPr fontId="8" type="noConversion"/>
  </si>
  <si>
    <t>一</t>
    <phoneticPr fontId="8" type="noConversion"/>
  </si>
  <si>
    <t>三维实景GIS测绘建模</t>
    <phoneticPr fontId="8" type="noConversion"/>
  </si>
  <si>
    <t>气体灭火专用钢管DN50</t>
    <phoneticPr fontId="8" type="noConversion"/>
  </si>
  <si>
    <t>气体灭火专用钢管DN65</t>
    <phoneticPr fontId="8" type="noConversion"/>
  </si>
  <si>
    <t>气体灭火专用钢管DN80</t>
    <phoneticPr fontId="8" type="noConversion"/>
  </si>
  <si>
    <t>综合单价</t>
    <phoneticPr fontId="8" type="noConversion"/>
  </si>
  <si>
    <t>税金 13%</t>
    <phoneticPr fontId="8" type="noConversion"/>
  </si>
  <si>
    <t>参考数量</t>
    <phoneticPr fontId="8" type="noConversion"/>
  </si>
  <si>
    <t>投标数量</t>
    <phoneticPr fontId="8" type="noConversion"/>
  </si>
  <si>
    <t>工程名称：上海市宝山监狱安防警戒设施升级改造项目</t>
    <phoneticPr fontId="8" type="noConversion"/>
  </si>
  <si>
    <t>上海市宝山监狱安防警戒设施升级改造项目-采购清单报价表</t>
    <phoneticPr fontId="8" type="noConversion"/>
  </si>
  <si>
    <t>采购清单投标报价汇总表</t>
    <phoneticPr fontId="8" type="noConversion"/>
  </si>
  <si>
    <t>…</t>
    <phoneticPr fontId="8" type="noConversion"/>
  </si>
  <si>
    <t>其它（根据招标采购需求/技术要求，上述未提及的或为功能、性能的完善而需要增加的其他清单，投标单位须详列如下：</t>
    <phoneticPr fontId="8" type="noConversion"/>
  </si>
  <si>
    <t>其它（上述未提及的或为功能、性能的完善而需要增加的其他清单）</t>
    <phoneticPr fontId="8" type="noConversion"/>
  </si>
  <si>
    <t>总则</t>
  </si>
  <si>
    <t>投标报价说明</t>
  </si>
  <si>
    <t>1、为使投标单位能够准确报价，特在采购清单报价表前简要阐述本项目采购清单的编制依据、清单构成、采购数量及其它相关事项，供投标单位使用。</t>
    <phoneticPr fontId="8" type="noConversion"/>
  </si>
  <si>
    <t>采购清单分项报价</t>
    <phoneticPr fontId="8" type="noConversion"/>
  </si>
  <si>
    <t>1、上海市宝山监狱安防警戒设施升级改造项目为采购总价包干合同，除招标文件规定可调整的除外，投标单位所报的综合单价、合价闭口包干，一律不予调整。</t>
    <phoneticPr fontId="8" type="noConversion"/>
  </si>
  <si>
    <t>3、本项目采购清单参考数量是根据上海市宝山监狱安防警戒设施升级改造项目的采购需求/技术要求编制的，供投标单位参考使用，请投标单位根据本项目采购需求/技术要求进行自行深化后填写投标数量，确保采购清单和报价的完整性、准确性，除招标文件规定可调整的除外，中标后均不得调整。</t>
    <phoneticPr fontId="8" type="noConversion"/>
  </si>
  <si>
    <t>采购清单编制说明</t>
    <phoneticPr fontId="8" type="noConversion"/>
  </si>
  <si>
    <t>TB</t>
    <phoneticPr fontId="8" type="noConversion"/>
  </si>
  <si>
    <t>工间点名计件设备</t>
    <phoneticPr fontId="8" type="noConversion"/>
  </si>
  <si>
    <t>工间点名管理软件</t>
    <phoneticPr fontId="8" type="noConversion"/>
  </si>
  <si>
    <t>体征监测管理软件</t>
    <phoneticPr fontId="8" type="noConversion"/>
  </si>
  <si>
    <t>服务器数据防护软件</t>
    <phoneticPr fontId="8" type="noConversion"/>
  </si>
  <si>
    <t>服务器数据防护管理中心软件</t>
    <phoneticPr fontId="8" type="noConversion"/>
  </si>
  <si>
    <t/>
  </si>
  <si>
    <t>工程报建号:</t>
  </si>
  <si>
    <t>上海市宝山监狱
安防警戒设施升级改造项目</t>
    <phoneticPr fontId="27" type="noConversion"/>
  </si>
  <si>
    <t>招    标    人:</t>
  </si>
  <si>
    <t xml:space="preserve"> </t>
  </si>
  <si>
    <t>工程造价咨询企业
招标代理机构:</t>
  </si>
  <si>
    <t>上海东方投资监理有限公司</t>
    <phoneticPr fontId="27" type="noConversion"/>
  </si>
  <si>
    <t>(单位盖章)</t>
  </si>
  <si>
    <t>法 定 代 表 人
或 其 授 权 人:</t>
  </si>
  <si>
    <t>周培康</t>
    <phoneticPr fontId="27" type="noConversion"/>
  </si>
  <si>
    <t xml:space="preserve">（签字或盖章） </t>
  </si>
  <si>
    <t>（签字或盖章）</t>
  </si>
  <si>
    <t>上海建工一建集团有限公司</t>
  </si>
  <si>
    <t>编    制    人:</t>
  </si>
  <si>
    <t xml:space="preserve"> </t>
    <phoneticPr fontId="27" type="noConversion"/>
  </si>
  <si>
    <t>复    核    人:</t>
  </si>
  <si>
    <t>(造价人员签字盖专用章)</t>
  </si>
  <si>
    <t>（造价工程师签字盖专用章）</t>
  </si>
  <si>
    <t>编  制  时  间:</t>
  </si>
  <si>
    <t>复  核  时  间:</t>
  </si>
  <si>
    <t>招标工程量清单</t>
    <phoneticPr fontId="27" type="noConversion"/>
  </si>
  <si>
    <t>备注</t>
    <phoneticPr fontId="8" type="noConversion"/>
  </si>
  <si>
    <t>个</t>
    <phoneticPr fontId="8" type="noConversion"/>
  </si>
  <si>
    <t>数字网关</t>
    <phoneticPr fontId="8" type="noConversion"/>
  </si>
  <si>
    <t>模拟网关</t>
    <phoneticPr fontId="8" type="noConversion"/>
  </si>
  <si>
    <t>无线集群网关</t>
    <phoneticPr fontId="8" type="noConversion"/>
  </si>
  <si>
    <t>短信网关</t>
    <phoneticPr fontId="8" type="noConversion"/>
  </si>
  <si>
    <t>通信调度平台</t>
    <phoneticPr fontId="8" type="noConversion"/>
  </si>
  <si>
    <t>套</t>
    <phoneticPr fontId="8" type="noConversion"/>
  </si>
  <si>
    <t>台</t>
    <phoneticPr fontId="8" type="noConversion"/>
  </si>
  <si>
    <t>前端接入交换机</t>
    <phoneticPr fontId="8" type="noConversion"/>
  </si>
  <si>
    <t>无线窄带物联网网关</t>
    <phoneticPr fontId="8" type="noConversion"/>
  </si>
  <si>
    <t>智能型枪支专用保险柜(长枪)</t>
    <phoneticPr fontId="8" type="noConversion"/>
  </si>
  <si>
    <t>智能型弹药专用保险柜(零散弹药)</t>
    <phoneticPr fontId="8" type="noConversion"/>
  </si>
  <si>
    <t>一体化操作设备</t>
    <phoneticPr fontId="8" type="noConversion"/>
  </si>
  <si>
    <t>罪犯管理/智能外出押解系统</t>
    <phoneticPr fontId="8" type="noConversion"/>
  </si>
  <si>
    <t>手持终端设备</t>
    <phoneticPr fontId="8" type="noConversion"/>
  </si>
  <si>
    <t>监外布控设备</t>
    <phoneticPr fontId="8" type="noConversion"/>
  </si>
  <si>
    <t>智能外出押解系统</t>
    <phoneticPr fontId="8" type="noConversion"/>
  </si>
  <si>
    <t>12口千兆接入交换机</t>
    <phoneticPr fontId="8" type="noConversion"/>
  </si>
  <si>
    <t>电池架40节电池架(含电池连线)</t>
    <phoneticPr fontId="8" type="noConversion"/>
  </si>
  <si>
    <t>6类4对低烟无卤 UTP非屏蔽双绞线(305米/箱)</t>
    <phoneticPr fontId="8" type="noConversion"/>
  </si>
  <si>
    <t>LC-LC光纤跳线-3米</t>
    <phoneticPr fontId="8" type="noConversion"/>
  </si>
  <si>
    <t>LC尾纤(1米)</t>
    <phoneticPr fontId="8" type="noConversion"/>
  </si>
  <si>
    <t>LC-LC万兆单模双工跳线-3米</t>
    <phoneticPr fontId="8" type="noConversion"/>
  </si>
  <si>
    <t>LC万兆单模尾纤-1米</t>
    <phoneticPr fontId="8" type="noConversion"/>
  </si>
  <si>
    <t>IP网络音频终端(带功放)</t>
    <phoneticPr fontId="8" type="noConversion"/>
  </si>
  <si>
    <t>IP网络可视化控制台(指挥中心)</t>
    <phoneticPr fontId="8" type="noConversion"/>
  </si>
  <si>
    <t>音频驱散驱离(声爆)</t>
    <phoneticPr fontId="8" type="noConversion"/>
  </si>
  <si>
    <t>外设接入服务器</t>
    <phoneticPr fontId="8" type="noConversion"/>
  </si>
  <si>
    <t>第三方安防综合管控平台</t>
    <phoneticPr fontId="8" type="noConversion"/>
  </si>
  <si>
    <t>行为分析服务器</t>
    <phoneticPr fontId="8" type="noConversion"/>
  </si>
  <si>
    <t>翻板路障机</t>
    <phoneticPr fontId="8" type="noConversion"/>
  </si>
  <si>
    <t>多点控制单元MCU</t>
    <phoneticPr fontId="8" type="noConversion"/>
  </si>
  <si>
    <t>引出线</t>
    <phoneticPr fontId="8" type="noConversion"/>
  </si>
  <si>
    <t>环氧地坪漆</t>
    <phoneticPr fontId="8" type="noConversion"/>
  </si>
  <si>
    <t>市电总配电柜 总功率≥200KVA</t>
    <phoneticPr fontId="8" type="noConversion"/>
  </si>
  <si>
    <t>UPS输入输出配电柜 总功率≥150KVA</t>
    <phoneticPr fontId="8" type="noConversion"/>
  </si>
  <si>
    <t>格栅灯(LED光源)(含应急照明) 规格600*600 3*≥14W</t>
    <phoneticPr fontId="8" type="noConversion"/>
  </si>
  <si>
    <t>安全出口指示灯 规格300*200*50 额定功率≥1W</t>
    <phoneticPr fontId="8" type="noConversion"/>
  </si>
  <si>
    <t>开放式桥架(强电)300*150</t>
    <phoneticPr fontId="8" type="noConversion"/>
  </si>
  <si>
    <t>七氟丙烷钢瓶灭火装置 容量≥70L</t>
    <phoneticPr fontId="8" type="noConversion"/>
  </si>
  <si>
    <t>控制线 RVV2*1.5</t>
    <phoneticPr fontId="8" type="noConversion"/>
  </si>
  <si>
    <t>电源线 RVV3*1.5</t>
    <phoneticPr fontId="8" type="noConversion"/>
  </si>
  <si>
    <t>消防排烟风机 风量466-134892m3/h，静压50-1905Pa</t>
    <phoneticPr fontId="8" type="noConversion"/>
  </si>
  <si>
    <t>接地总进线 BVR≥16</t>
    <phoneticPr fontId="8" type="noConversion"/>
  </si>
  <si>
    <t>接地铜排 30*3</t>
    <phoneticPr fontId="8" type="noConversion"/>
  </si>
  <si>
    <t>等电位箱 200*300*100</t>
    <phoneticPr fontId="8" type="noConversion"/>
  </si>
  <si>
    <t>开放式桥架(弱电) 200*100</t>
    <phoneticPr fontId="8" type="noConversion"/>
  </si>
  <si>
    <t>钢制防静电地板 600*600*35 防火性能A级</t>
    <phoneticPr fontId="8" type="noConversion"/>
  </si>
  <si>
    <t>铜导线(双色) BVR≥4</t>
    <phoneticPr fontId="8" type="noConversion"/>
  </si>
  <si>
    <t>继电器输出模块</t>
    <phoneticPr fontId="8" type="noConversion"/>
  </si>
  <si>
    <t>扩声系统网关</t>
    <phoneticPr fontId="8" type="noConversion"/>
  </si>
  <si>
    <t>主要参数</t>
    <phoneticPr fontId="8" type="noConversion"/>
  </si>
  <si>
    <t>2、本项目为上海市宝山监狱安防警戒设施升级改造项目，包含新增设备的安装、集成和调试，第三方安防管控平台实现本地安防业务功能闭环，独立运行；同时包含利旧设备的拆移、安装，利旧安防系统的集成调试，实现宝山监狱安防警戒设施的整体升级改造，本项目除自身验收外，还需要配合实现与“上海市监狱管理局信息化升级改造项目”的无缝对接，采购清单分项分别为：视频监控系统、音视频采集系统、音视频分析系统、物联感知系统、网络与安全系统、设备间配套工程、综合布线系统、三维实景GIS测绘建模、其他系统、其它（上述未提及的或为功能、性能的完善而需要增加的其他清单）。</t>
    <phoneticPr fontId="8" type="noConversion"/>
  </si>
  <si>
    <t>9、按财税[2018]32号文件及建办标[2018]20号文件执行，本工程增值税税率按13%计取，如在履约期间遇税率优惠则执行优惠税率。</t>
    <phoneticPr fontId="8" type="noConversion"/>
  </si>
  <si>
    <t>6、采购需求清单中的“软件”均应为成品正版软件，并提供永久授权（除信息安全板块）。</t>
    <phoneticPr fontId="8" type="noConversion"/>
  </si>
  <si>
    <t>全景摄像机</t>
    <phoneticPr fontId="8" type="noConversion"/>
  </si>
  <si>
    <t>4、根据招标采购需求/技术要求，采购清单中未提及的或为功能、性能的完善、为完成本项目所必必要的施工材料、配件、附件、辅材等而需要增加的其他清单，投标单位可自行添加在采购清单最后处（其它）内，并必须描述清楚所增加清单的项目名称、品牌、型号、参数、单位、数量、综合单价、合价等明细，不能简单一项打包开列。</t>
    <phoneticPr fontId="8" type="noConversion"/>
  </si>
  <si>
    <t>精密空调 总冷量≥48KW，风量14500m3/h，加湿量≥4.0kg/h，制冷功率≥15.9KW，机外静压≥50Pa</t>
    <phoneticPr fontId="8" type="noConversion"/>
  </si>
  <si>
    <t>应急照明装置 电池供电时长≥30分钟</t>
    <phoneticPr fontId="8" type="noConversion"/>
  </si>
  <si>
    <t>综合管路</t>
    <phoneticPr fontId="8" type="noConversion"/>
  </si>
  <si>
    <t>电子脚扣(钛合金)</t>
    <phoneticPr fontId="8" type="noConversion"/>
  </si>
  <si>
    <t>照明开关(双联单控开关) 电流强度≥10A</t>
    <phoneticPr fontId="8" type="noConversion"/>
  </si>
  <si>
    <t>5、采购清单中投标选型品牌、参数、要求须符合上海市宝山监狱安防警戒设施升级改造项目的采购需求以及国家现行的规范/技术标准，以满足但不限于功能需求。</t>
    <phoneticPr fontId="8" type="noConversion"/>
  </si>
  <si>
    <t>3、本采购清单应与招标文件、合同条款、采购需求以及国家现行的规范/技术标准等内容一起阅读和理解。</t>
    <phoneticPr fontId="8" type="noConversion"/>
  </si>
  <si>
    <t>8、本项目竣工图及竣工资料编制与备案等费用，请投标单位自行考虑在综合单价或合价内。</t>
    <phoneticPr fontId="8" type="noConversion"/>
  </si>
  <si>
    <t>7、采购方不提供临时生活设施搭设场地，此费用投标单位自行考虑在综合单价或合价内。</t>
    <phoneticPr fontId="8" type="noConversion"/>
  </si>
  <si>
    <t>2、投标单位填在采购清单的综合单价应为全费用单价，包括采购运送物料等到工地、卸货、储存、定位、安装、切割、损耗、包装等所需物料费、采保费、人工费、使用机械及工具费、现场安装费、深化设计费、集成费、项目协调费、调试费、验收费、现场经费、企业管理费、利润及风险费等为完成本项目所需的一切费用，本报价也包含采购清单中未列明的相应人工（利旧、迁移、安装、调试、验收）和材料（施工材料如完成本项目所需管线、安装所需支吊架、支座、摄像机等设备安装所需符合要求的立杆、空调冷媒铜管、附件、辅料等）的配套费用以及本项目实施过程中原安防警戒设施系统不间断运行，建设过程中保证业务不中断所必须配备的备用机等设备使用、安装、拆除、复原、维护费用等，均需在综合单价、合价内综合考虑，增值税除外。</t>
    <phoneticPr fontId="8" type="noConversion"/>
  </si>
  <si>
    <t>IP网络控制主机</t>
    <phoneticPr fontId="8" type="noConversion"/>
  </si>
  <si>
    <t>台</t>
    <phoneticPr fontId="8" type="noConversion"/>
  </si>
  <si>
    <t>吸顶扬声器</t>
    <phoneticPr fontId="8"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</si>
</sst>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1" formatCode="_ * #,##0_ ;_ * \-#,##0_ ;_ * &quot;-&quot;_ ;_ @_ "/>
    <numFmt numFmtId="43" formatCode="_ * #,##0.00_ ;_ * \-#,##0.00_ ;_ * &quot;-&quot;??_ ;_ @_ "/>
    <numFmt numFmtId="176" formatCode="&quot;?#,##0.00;\-&quot;&quot;\?&quot;#,##0.00"/>
    <numFmt numFmtId="177" formatCode="#,##0.00_ "/>
  </numFmts>
  <fonts count="32">
    <font>
      <sz val="9"/>
      <color theme="1"/>
      <name val="??"/>
      <charset val="134"/>
      <scheme val="minor"/>
    </font>
    <font>
      <sz val="11"/>
      <color theme="1"/>
      <name val="??"/>
      <family val="2"/>
      <scheme val="minor"/>
    </font>
    <font>
      <sz val="11"/>
      <color theme="1"/>
      <name val="??"/>
      <family val="2"/>
      <scheme val="minor"/>
    </font>
    <font>
      <sz val="10"/>
      <name val="Arial"/>
      <family val="2"/>
    </font>
    <font>
      <b/>
      <sz val="16"/>
      <color indexed="8"/>
      <name val="宋体"/>
      <family val="3"/>
      <charset val="134"/>
    </font>
    <font>
      <sz val="10.5"/>
      <color indexed="8"/>
      <name val="宋体"/>
      <family val="3"/>
      <charset val="134"/>
    </font>
    <font>
      <sz val="10"/>
      <name val="宋体"/>
      <family val="3"/>
      <charset val="134"/>
    </font>
    <font>
      <sz val="11"/>
      <color theme="1"/>
      <name val="??"/>
      <family val="2"/>
      <scheme val="minor"/>
    </font>
    <font>
      <sz val="9"/>
      <name val="??"/>
      <family val="2"/>
      <scheme val="minor"/>
    </font>
    <font>
      <sz val="9"/>
      <color theme="1"/>
      <name val="宋体"/>
      <family val="3"/>
      <charset val="134"/>
    </font>
    <font>
      <sz val="9"/>
      <name val="宋体"/>
      <family val="3"/>
      <charset val="134"/>
    </font>
    <font>
      <b/>
      <sz val="14"/>
      <name val="宋体"/>
      <family val="3"/>
      <charset val="134"/>
    </font>
    <font>
      <sz val="10"/>
      <color rgb="FF000000"/>
      <name val="宋体"/>
      <family val="3"/>
      <charset val="134"/>
    </font>
    <font>
      <sz val="11"/>
      <color indexed="8"/>
      <name val="宋体"/>
      <family val="3"/>
      <charset val="134"/>
    </font>
    <font>
      <sz val="9"/>
      <color indexed="8"/>
      <name val="宋体"/>
      <family val="3"/>
      <charset val="134"/>
    </font>
    <font>
      <sz val="10"/>
      <color indexed="8"/>
      <name val="宋体"/>
      <family val="3"/>
      <charset val="134"/>
    </font>
    <font>
      <b/>
      <sz val="10"/>
      <color indexed="8"/>
      <name val="宋体"/>
      <family val="3"/>
      <charset val="134"/>
    </font>
    <font>
      <sz val="12"/>
      <name val="宋体"/>
      <family val="3"/>
      <charset val="134"/>
    </font>
    <font>
      <sz val="12"/>
      <name val="Times New Roman"/>
      <family val="1"/>
    </font>
    <font>
      <sz val="10"/>
      <name val="Helv"/>
      <family val="2"/>
    </font>
    <font>
      <sz val="9"/>
      <color theme="1"/>
      <name val="??"/>
      <family val="2"/>
      <scheme val="minor"/>
    </font>
    <font>
      <sz val="16"/>
      <color indexed="8"/>
      <name val="黑体"/>
      <family val="3"/>
      <charset val="134"/>
    </font>
    <font>
      <b/>
      <u/>
      <sz val="11"/>
      <color indexed="8"/>
      <name val="宋体"/>
      <family val="3"/>
      <charset val="134"/>
    </font>
    <font>
      <sz val="11"/>
      <name val="宋体"/>
      <family val="3"/>
      <charset val="134"/>
    </font>
    <font>
      <sz val="22"/>
      <color indexed="8"/>
      <name val="宋体"/>
      <family val="3"/>
      <charset val="134"/>
    </font>
    <font>
      <sz val="20"/>
      <color indexed="8"/>
      <name val="宋体"/>
      <family val="3"/>
      <charset val="134"/>
    </font>
    <font>
      <sz val="12"/>
      <color indexed="8"/>
      <name val="宋体"/>
      <family val="3"/>
      <charset val="134"/>
    </font>
    <font>
      <sz val="9"/>
      <name val="DengXian"/>
      <family val="2"/>
    </font>
    <font>
      <b/>
      <sz val="20"/>
      <color indexed="8"/>
      <name val="宋体"/>
      <family val="3"/>
      <charset val="134"/>
    </font>
    <font>
      <sz val="9"/>
      <color theme="1"/>
      <name val="微软雅黑"/>
      <family val="2"/>
      <charset val="134"/>
    </font>
    <font>
      <sz val="9"/>
      <color rgb="FFFF0000"/>
      <name val="宋体"/>
      <family val="3"/>
      <charset val="134"/>
    </font>
    <font>
      <sz val="11"/>
      <color theme="1"/>
      <name val="宋体"/>
      <family val="3"/>
      <charset val="134"/>
    </font>
  </fonts>
  <fills count="8">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theme="4" tint="0.79998168889431442"/>
        <bgColor indexed="64"/>
      </patternFill>
    </fill>
    <fill>
      <patternFill patternType="solid">
        <fgColor theme="6" tint="0.59999389629810485"/>
        <bgColor indexed="64"/>
      </patternFill>
    </fill>
    <fill>
      <patternFill patternType="solid">
        <fgColor theme="0"/>
        <bgColor indexed="64"/>
      </patternFill>
    </fill>
    <fill>
      <patternFill patternType="solid">
        <fgColor rgb="FFFFFFFF"/>
        <bgColor indexed="64"/>
      </patternFill>
    </fill>
  </fills>
  <borders count="4">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right/>
      <top/>
      <bottom style="thin">
        <color rgb="FF000000"/>
      </bottom>
      <diagonal/>
    </border>
  </borders>
  <cellStyleXfs count="31">
    <xf numFmtId="0" fontId="0" fillId="0" borderId="0">
      <alignment vertical="center"/>
    </xf>
    <xf numFmtId="0" fontId="20" fillId="0" borderId="0"/>
    <xf numFmtId="9" fontId="3" fillId="0" borderId="0" applyFont="0" applyFill="0" applyBorder="0" applyAlignment="0" applyProtection="0">
      <alignment vertical="center"/>
    </xf>
    <xf numFmtId="0" fontId="17" fillId="0" borderId="0"/>
    <xf numFmtId="0" fontId="3" fillId="0" borderId="0"/>
    <xf numFmtId="0" fontId="3" fillId="0" borderId="0"/>
    <xf numFmtId="0" fontId="14" fillId="0" borderId="0"/>
    <xf numFmtId="0" fontId="17" fillId="0" borderId="0">
      <alignment vertical="center"/>
    </xf>
    <xf numFmtId="0" fontId="13" fillId="0" borderId="0">
      <alignment vertical="center"/>
    </xf>
    <xf numFmtId="0" fontId="7" fillId="0" borderId="0">
      <alignment vertical="center"/>
    </xf>
    <xf numFmtId="0" fontId="7" fillId="0" borderId="0">
      <alignment vertical="center"/>
    </xf>
    <xf numFmtId="0" fontId="18" fillId="0" borderId="0"/>
    <xf numFmtId="0" fontId="7" fillId="0" borderId="0">
      <alignment vertical="center"/>
    </xf>
    <xf numFmtId="0" fontId="3" fillId="0" borderId="0"/>
    <xf numFmtId="0" fontId="20" fillId="0" borderId="0"/>
    <xf numFmtId="0" fontId="7" fillId="0" borderId="0">
      <alignment vertical="center"/>
    </xf>
    <xf numFmtId="0" fontId="20" fillId="0" borderId="0"/>
    <xf numFmtId="43" fontId="3" fillId="0" borderId="0" applyFont="0" applyFill="0" applyBorder="0" applyAlignment="0" applyProtection="0"/>
    <xf numFmtId="176" fontId="18" fillId="0" borderId="0" applyFont="0" applyFill="0" applyBorder="0" applyAlignment="0" applyProtection="0"/>
    <xf numFmtId="0" fontId="19" fillId="0" borderId="0"/>
    <xf numFmtId="0" fontId="13" fillId="0" borderId="0">
      <alignment vertical="center"/>
    </xf>
    <xf numFmtId="0" fontId="20" fillId="0" borderId="0">
      <alignment vertical="center"/>
    </xf>
    <xf numFmtId="0" fontId="2" fillId="0" borderId="0">
      <alignment vertical="center"/>
    </xf>
    <xf numFmtId="0" fontId="3" fillId="0" borderId="0"/>
    <xf numFmtId="0" fontId="17"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3" fillId="0" borderId="0" applyFont="0" applyFill="0" applyBorder="0" applyAlignment="0" applyProtection="0"/>
    <xf numFmtId="0" fontId="1" fillId="0" borderId="0">
      <alignment vertical="center"/>
    </xf>
  </cellStyleXfs>
  <cellXfs count="114">
    <xf numFmtId="0" fontId="0" fillId="0" borderId="0" xfId="0" applyAlignment="1"/>
    <xf numFmtId="0" fontId="20" fillId="0" borderId="0" xfId="1" applyProtection="1">
      <protection locked="0"/>
    </xf>
    <xf numFmtId="0" fontId="9" fillId="0" borderId="0" xfId="1" applyFont="1" applyAlignment="1" applyProtection="1">
      <alignment horizontal="center"/>
      <protection locked="0"/>
    </xf>
    <xf numFmtId="0" fontId="9" fillId="0" borderId="0" xfId="1" applyFont="1" applyAlignment="1" applyProtection="1">
      <alignment horizontal="left"/>
      <protection locked="0"/>
    </xf>
    <xf numFmtId="0" fontId="9" fillId="0" borderId="0" xfId="1" applyFont="1" applyProtection="1">
      <protection locked="0"/>
    </xf>
    <xf numFmtId="0" fontId="9" fillId="0" borderId="0" xfId="1" applyFont="1" applyAlignment="1" applyProtection="1">
      <alignment horizontal="center" vertical="center"/>
      <protection locked="0"/>
    </xf>
    <xf numFmtId="177" fontId="9" fillId="0" borderId="0" xfId="1" applyNumberFormat="1" applyFont="1" applyProtection="1">
      <protection locked="0"/>
    </xf>
    <xf numFmtId="177" fontId="6" fillId="0" borderId="0" xfId="1" applyNumberFormat="1" applyFont="1" applyAlignment="1" applyProtection="1">
      <alignment horizontal="left" wrapText="1"/>
      <protection locked="0"/>
    </xf>
    <xf numFmtId="177" fontId="10" fillId="0" borderId="1" xfId="1" applyNumberFormat="1" applyFont="1" applyBorder="1" applyAlignment="1" applyProtection="1">
      <alignment horizontal="right" vertical="center" wrapText="1"/>
      <protection locked="0"/>
    </xf>
    <xf numFmtId="0" fontId="9" fillId="2" borderId="0" xfId="1" applyFont="1" applyFill="1" applyProtection="1">
      <protection locked="0"/>
    </xf>
    <xf numFmtId="0" fontId="9" fillId="0" borderId="0" xfId="0" applyFont="1" applyAlignment="1"/>
    <xf numFmtId="0" fontId="9" fillId="0" borderId="0" xfId="1" applyFont="1" applyAlignment="1" applyProtection="1">
      <alignment vertical="center"/>
      <protection locked="0"/>
    </xf>
    <xf numFmtId="177" fontId="10" fillId="0" borderId="1" xfId="1" applyNumberFormat="1" applyFont="1" applyBorder="1" applyAlignment="1" applyProtection="1">
      <alignment horizontal="center" vertical="center" wrapText="1"/>
      <protection locked="0"/>
    </xf>
    <xf numFmtId="41" fontId="10" fillId="0" borderId="1" xfId="1" applyNumberFormat="1" applyFont="1" applyBorder="1" applyAlignment="1" applyProtection="1">
      <alignment horizontal="right" vertical="center" wrapText="1"/>
      <protection locked="0"/>
    </xf>
    <xf numFmtId="177" fontId="9" fillId="0" borderId="1" xfId="1" applyNumberFormat="1" applyFont="1" applyBorder="1" applyAlignment="1" applyProtection="1">
      <alignment horizontal="right" vertical="center" wrapText="1"/>
      <protection locked="0"/>
    </xf>
    <xf numFmtId="0" fontId="9" fillId="0" borderId="0" xfId="0" applyFont="1" applyAlignment="1">
      <alignment horizontal="center" readingOrder="1"/>
    </xf>
    <xf numFmtId="0" fontId="5" fillId="0" borderId="0" xfId="4" applyFont="1" applyAlignment="1" applyProtection="1">
      <alignment horizontal="center" vertical="center" readingOrder="1"/>
      <protection locked="0"/>
    </xf>
    <xf numFmtId="0" fontId="15" fillId="0" borderId="1" xfId="4" applyFont="1" applyBorder="1" applyAlignment="1" applyProtection="1">
      <alignment horizontal="center" vertical="center" wrapText="1" readingOrder="1"/>
      <protection locked="0"/>
    </xf>
    <xf numFmtId="0" fontId="15" fillId="0" borderId="1" xfId="4" applyFont="1" applyBorder="1" applyAlignment="1" applyProtection="1">
      <alignment horizontal="left" vertical="center" wrapText="1" readingOrder="1"/>
      <protection locked="0"/>
    </xf>
    <xf numFmtId="43" fontId="15" fillId="0" borderId="1" xfId="17" applyFont="1" applyFill="1" applyBorder="1" applyAlignment="1" applyProtection="1">
      <alignment horizontal="center" vertical="center" wrapText="1" readingOrder="1"/>
      <protection locked="0"/>
    </xf>
    <xf numFmtId="9" fontId="15" fillId="0" borderId="1" xfId="4" applyNumberFormat="1" applyFont="1" applyBorder="1" applyAlignment="1" applyProtection="1">
      <alignment horizontal="center" vertical="center" wrapText="1" readingOrder="1"/>
      <protection locked="0"/>
    </xf>
    <xf numFmtId="43" fontId="9" fillId="0" borderId="0" xfId="0" applyNumberFormat="1" applyFont="1" applyAlignment="1">
      <alignment horizontal="center" readingOrder="1"/>
    </xf>
    <xf numFmtId="41" fontId="10" fillId="3" borderId="1" xfId="1" applyNumberFormat="1" applyFont="1" applyFill="1" applyBorder="1" applyAlignment="1" applyProtection="1">
      <alignment horizontal="right" vertical="center" wrapText="1"/>
      <protection locked="0"/>
    </xf>
    <xf numFmtId="177" fontId="10" fillId="3" borderId="1" xfId="1" applyNumberFormat="1" applyFont="1" applyFill="1" applyBorder="1" applyAlignment="1" applyProtection="1">
      <alignment horizontal="right" vertical="center" wrapText="1"/>
      <protection locked="0"/>
    </xf>
    <xf numFmtId="41" fontId="10" fillId="4" borderId="1" xfId="1" applyNumberFormat="1" applyFont="1" applyFill="1" applyBorder="1" applyAlignment="1" applyProtection="1">
      <alignment horizontal="right" vertical="center" wrapText="1"/>
      <protection locked="0"/>
    </xf>
    <xf numFmtId="177" fontId="10" fillId="4" borderId="1" xfId="1" applyNumberFormat="1" applyFont="1" applyFill="1" applyBorder="1" applyAlignment="1" applyProtection="1">
      <alignment horizontal="right" vertical="center" wrapText="1"/>
      <protection locked="0"/>
    </xf>
    <xf numFmtId="177" fontId="9" fillId="3" borderId="1" xfId="1" applyNumberFormat="1" applyFont="1" applyFill="1" applyBorder="1" applyAlignment="1" applyProtection="1">
      <alignment horizontal="right" vertical="center" wrapText="1"/>
      <protection locked="0"/>
    </xf>
    <xf numFmtId="177" fontId="9" fillId="4" borderId="1" xfId="1" applyNumberFormat="1" applyFont="1" applyFill="1" applyBorder="1" applyAlignment="1" applyProtection="1">
      <alignment horizontal="right" vertical="center" wrapText="1"/>
      <protection locked="0"/>
    </xf>
    <xf numFmtId="41" fontId="10" fillId="5" borderId="1" xfId="1" applyNumberFormat="1" applyFont="1" applyFill="1" applyBorder="1" applyAlignment="1" applyProtection="1">
      <alignment horizontal="right" vertical="center" wrapText="1"/>
      <protection locked="0"/>
    </xf>
    <xf numFmtId="177" fontId="10" fillId="5" borderId="1" xfId="1" applyNumberFormat="1" applyFont="1" applyFill="1" applyBorder="1" applyAlignment="1" applyProtection="1">
      <alignment horizontal="right" vertical="center" wrapText="1"/>
      <protection locked="0"/>
    </xf>
    <xf numFmtId="177" fontId="9" fillId="5" borderId="1" xfId="1" applyNumberFormat="1" applyFont="1" applyFill="1" applyBorder="1" applyAlignment="1" applyProtection="1">
      <alignment horizontal="right" vertical="center" wrapText="1"/>
      <protection locked="0"/>
    </xf>
    <xf numFmtId="0" fontId="9" fillId="0" borderId="1" xfId="1" applyFont="1" applyBorder="1" applyAlignment="1" applyProtection="1">
      <alignment vertical="center"/>
      <protection locked="0"/>
    </xf>
    <xf numFmtId="0" fontId="21" fillId="0" borderId="0" xfId="20" applyFont="1" applyAlignment="1">
      <alignment horizontal="center" vertical="center" wrapText="1"/>
    </xf>
    <xf numFmtId="0" fontId="6" fillId="0" borderId="0" xfId="22" applyFont="1" applyAlignment="1" applyProtection="1">
      <alignment wrapText="1"/>
      <protection locked="0"/>
    </xf>
    <xf numFmtId="0" fontId="22" fillId="0" borderId="0" xfId="20" applyFont="1" applyAlignment="1">
      <alignment horizontal="left" vertical="center" wrapText="1"/>
    </xf>
    <xf numFmtId="0" fontId="13" fillId="0" borderId="0" xfId="20" applyAlignment="1">
      <alignment horizontal="left" vertical="center" wrapText="1"/>
    </xf>
    <xf numFmtId="0" fontId="13" fillId="0" borderId="0" xfId="20" applyAlignment="1">
      <alignment vertical="center" wrapText="1"/>
    </xf>
    <xf numFmtId="0" fontId="23" fillId="0" borderId="0" xfId="22" applyFont="1" applyAlignment="1" applyProtection="1">
      <alignment vertical="center" wrapText="1"/>
      <protection locked="0"/>
    </xf>
    <xf numFmtId="0" fontId="24" fillId="7" borderId="0" xfId="24" applyFont="1" applyFill="1" applyAlignment="1">
      <alignment horizontal="center" vertical="center"/>
    </xf>
    <xf numFmtId="0" fontId="25" fillId="7" borderId="0" xfId="24" applyFont="1" applyFill="1" applyAlignment="1">
      <alignment horizontal="center" vertical="center"/>
    </xf>
    <xf numFmtId="0" fontId="13" fillId="0" borderId="0" xfId="24" applyFont="1">
      <alignment vertical="center"/>
    </xf>
    <xf numFmtId="0" fontId="25" fillId="7" borderId="0" xfId="24" applyFont="1" applyFill="1" applyAlignment="1">
      <alignment horizontal="left"/>
    </xf>
    <xf numFmtId="0" fontId="26" fillId="7" borderId="0" xfId="24" applyFont="1" applyFill="1" applyAlignment="1">
      <alignment horizontal="left" wrapText="1"/>
    </xf>
    <xf numFmtId="0" fontId="26" fillId="7" borderId="3" xfId="24" applyFont="1" applyFill="1" applyBorder="1" applyAlignment="1">
      <alignment horizontal="center" wrapText="1"/>
    </xf>
    <xf numFmtId="0" fontId="26" fillId="7" borderId="0" xfId="24" applyFont="1" applyFill="1" applyAlignment="1">
      <alignment horizontal="left" vertical="center" wrapText="1"/>
    </xf>
    <xf numFmtId="0" fontId="15" fillId="7" borderId="0" xfId="24" applyFont="1" applyFill="1" applyAlignment="1">
      <alignment horizontal="center" vertical="top" wrapText="1"/>
    </xf>
    <xf numFmtId="0" fontId="15" fillId="7" borderId="0" xfId="24" applyFont="1" applyFill="1" applyAlignment="1">
      <alignment horizontal="center" vertical="top"/>
    </xf>
    <xf numFmtId="0" fontId="26" fillId="7" borderId="0" xfId="24" applyFont="1" applyFill="1" applyAlignment="1">
      <alignment horizontal="center" vertical="top" wrapText="1"/>
    </xf>
    <xf numFmtId="14" fontId="26" fillId="7" borderId="0" xfId="24" applyNumberFormat="1" applyFont="1" applyFill="1" applyAlignment="1">
      <alignment horizontal="left" wrapText="1"/>
    </xf>
    <xf numFmtId="0" fontId="9" fillId="3" borderId="1" xfId="1" applyFont="1" applyFill="1" applyBorder="1" applyAlignment="1" applyProtection="1">
      <alignment vertical="center"/>
      <protection locked="0"/>
    </xf>
    <xf numFmtId="0" fontId="9" fillId="4" borderId="1" xfId="1" applyFont="1" applyFill="1" applyBorder="1" applyAlignment="1" applyProtection="1">
      <alignment vertical="center"/>
      <protection locked="0"/>
    </xf>
    <xf numFmtId="0" fontId="20" fillId="0" borderId="1" xfId="1" applyBorder="1" applyAlignment="1" applyProtection="1">
      <alignment vertical="center"/>
      <protection locked="0"/>
    </xf>
    <xf numFmtId="0" fontId="9" fillId="5" borderId="1" xfId="1" applyFont="1" applyFill="1" applyBorder="1" applyAlignment="1" applyProtection="1">
      <alignment vertical="center"/>
      <protection locked="0"/>
    </xf>
    <xf numFmtId="41" fontId="10" fillId="6" borderId="1" xfId="1" applyNumberFormat="1" applyFont="1" applyFill="1" applyBorder="1" applyAlignment="1" applyProtection="1">
      <alignment horizontal="right" vertical="center" wrapText="1"/>
      <protection locked="0"/>
    </xf>
    <xf numFmtId="0" fontId="9" fillId="6" borderId="1" xfId="1" applyFont="1" applyFill="1" applyBorder="1" applyAlignment="1" applyProtection="1">
      <alignment vertical="center"/>
      <protection locked="0"/>
    </xf>
    <xf numFmtId="177" fontId="9" fillId="6" borderId="1" xfId="1" applyNumberFormat="1" applyFont="1" applyFill="1" applyBorder="1" applyAlignment="1" applyProtection="1">
      <alignment horizontal="right" vertical="center" wrapText="1"/>
      <protection locked="0"/>
    </xf>
    <xf numFmtId="177" fontId="9" fillId="6" borderId="1" xfId="1" applyNumberFormat="1" applyFont="1" applyFill="1" applyBorder="1" applyAlignment="1" applyProtection="1">
      <alignment horizontal="left" vertical="center" wrapText="1"/>
      <protection locked="0"/>
    </xf>
    <xf numFmtId="0" fontId="20" fillId="6" borderId="0" xfId="1" applyFill="1" applyProtection="1">
      <protection locked="0"/>
    </xf>
    <xf numFmtId="0" fontId="9" fillId="6" borderId="1" xfId="1" applyFont="1" applyFill="1" applyBorder="1" applyAlignment="1" applyProtection="1">
      <alignment vertical="center" wrapText="1"/>
      <protection locked="0"/>
    </xf>
    <xf numFmtId="177" fontId="10" fillId="6" borderId="1" xfId="1" applyNumberFormat="1" applyFont="1" applyFill="1" applyBorder="1" applyAlignment="1" applyProtection="1">
      <alignment horizontal="right" vertical="center" wrapText="1"/>
      <protection locked="0"/>
    </xf>
    <xf numFmtId="0" fontId="9" fillId="6" borderId="0" xfId="1" applyFont="1" applyFill="1" applyProtection="1">
      <protection locked="0"/>
    </xf>
    <xf numFmtId="177" fontId="30" fillId="6" borderId="1" xfId="1" applyNumberFormat="1" applyFont="1" applyFill="1" applyBorder="1" applyAlignment="1" applyProtection="1">
      <alignment horizontal="left" vertical="center" wrapText="1"/>
      <protection locked="0"/>
    </xf>
    <xf numFmtId="0" fontId="20" fillId="6" borderId="1" xfId="1" applyFill="1" applyBorder="1" applyAlignment="1" applyProtection="1">
      <alignment vertical="center"/>
      <protection locked="0"/>
    </xf>
    <xf numFmtId="0" fontId="29" fillId="6" borderId="1" xfId="1" applyFont="1" applyFill="1" applyBorder="1" applyAlignment="1" applyProtection="1">
      <alignment vertical="center"/>
      <protection locked="0"/>
    </xf>
    <xf numFmtId="0" fontId="31" fillId="0" borderId="0" xfId="20" applyFont="1" applyAlignment="1">
      <alignment vertical="center" wrapText="1"/>
    </xf>
    <xf numFmtId="0" fontId="12" fillId="3" borderId="1" xfId="0" applyFont="1" applyFill="1" applyBorder="1" applyAlignment="1" applyProtection="1">
      <alignment horizontal="center" vertical="center" wrapText="1"/>
      <protection locked="0"/>
    </xf>
    <xf numFmtId="0" fontId="12" fillId="4" borderId="1" xfId="0" applyFont="1" applyFill="1" applyBorder="1" applyAlignment="1" applyProtection="1">
      <alignment horizontal="center" vertical="center" wrapText="1"/>
      <protection locked="0"/>
    </xf>
    <xf numFmtId="0" fontId="12" fillId="0" borderId="1" xfId="0" applyFont="1" applyBorder="1" applyAlignment="1" applyProtection="1">
      <alignment horizontal="center" vertical="center" wrapText="1"/>
      <protection locked="0"/>
    </xf>
    <xf numFmtId="0" fontId="12" fillId="0" borderId="1" xfId="0" applyFont="1" applyBorder="1" applyAlignment="1" applyProtection="1">
      <alignment horizontal="left" vertical="center" wrapText="1"/>
      <protection locked="0"/>
    </xf>
    <xf numFmtId="0" fontId="12" fillId="0" borderId="1" xfId="0" applyFont="1" applyBorder="1" applyAlignment="1" applyProtection="1">
      <alignment horizontal="right" vertical="center" wrapText="1"/>
      <protection locked="0"/>
    </xf>
    <xf numFmtId="0" fontId="12" fillId="5" borderId="1" xfId="0" applyFont="1" applyFill="1" applyBorder="1" applyAlignment="1" applyProtection="1">
      <alignment horizontal="center" vertical="center" wrapText="1"/>
      <protection locked="0"/>
    </xf>
    <xf numFmtId="0" fontId="12" fillId="5" borderId="1" xfId="0" applyFont="1" applyFill="1" applyBorder="1" applyAlignment="1" applyProtection="1">
      <alignment horizontal="left" vertical="center" wrapText="1"/>
      <protection locked="0"/>
    </xf>
    <xf numFmtId="0" fontId="12" fillId="5" borderId="1" xfId="0" applyFont="1" applyFill="1" applyBorder="1" applyAlignment="1" applyProtection="1">
      <alignment horizontal="right" vertical="center" wrapText="1"/>
      <protection locked="0"/>
    </xf>
    <xf numFmtId="0" fontId="9" fillId="0" borderId="1" xfId="0" applyFont="1" applyBorder="1" applyProtection="1">
      <alignment vertical="center"/>
      <protection locked="0"/>
    </xf>
    <xf numFmtId="0" fontId="9" fillId="0" borderId="0" xfId="0" applyFont="1" applyAlignment="1" applyProtection="1">
      <protection locked="0"/>
    </xf>
    <xf numFmtId="0" fontId="12" fillId="6" borderId="1" xfId="0" applyFont="1" applyFill="1" applyBorder="1" applyAlignment="1" applyProtection="1">
      <alignment horizontal="right" vertical="center" wrapText="1"/>
      <protection locked="0"/>
    </xf>
    <xf numFmtId="0" fontId="9" fillId="6" borderId="0" xfId="0" applyFont="1" applyFill="1" applyAlignment="1" applyProtection="1">
      <protection locked="0"/>
    </xf>
    <xf numFmtId="0" fontId="12" fillId="4" borderId="1" xfId="0" applyFont="1" applyFill="1" applyBorder="1" applyAlignment="1" applyProtection="1">
      <alignment horizontal="right" vertical="center" wrapText="1"/>
      <protection locked="0"/>
    </xf>
    <xf numFmtId="0" fontId="12" fillId="6" borderId="1" xfId="0" applyFont="1" applyFill="1" applyBorder="1" applyAlignment="1" applyProtection="1">
      <alignment vertical="center" wrapText="1"/>
      <protection locked="0"/>
    </xf>
    <xf numFmtId="0" fontId="12" fillId="0" borderId="1" xfId="0" applyFont="1" applyBorder="1" applyAlignment="1" applyProtection="1">
      <alignment vertical="center" wrapText="1"/>
      <protection locked="0"/>
    </xf>
    <xf numFmtId="0" fontId="12" fillId="3" borderId="1" xfId="0" applyFont="1" applyFill="1" applyBorder="1" applyAlignment="1">
      <alignment horizontal="center" vertical="center" wrapText="1"/>
    </xf>
    <xf numFmtId="0" fontId="12" fillId="3" borderId="1" xfId="0" applyFont="1" applyFill="1" applyBorder="1" applyAlignment="1">
      <alignment horizontal="left" vertical="center" wrapText="1"/>
    </xf>
    <xf numFmtId="0" fontId="12" fillId="4" borderId="1" xfId="0" applyFont="1" applyFill="1" applyBorder="1" applyAlignment="1">
      <alignment horizontal="center" vertical="center" wrapText="1"/>
    </xf>
    <xf numFmtId="0" fontId="12" fillId="4" borderId="1" xfId="0" applyFont="1" applyFill="1" applyBorder="1" applyAlignment="1">
      <alignment horizontal="left" vertical="center" wrapText="1"/>
    </xf>
    <xf numFmtId="0" fontId="12" fillId="0" borderId="1" xfId="0" applyFont="1" applyBorder="1" applyAlignment="1">
      <alignment horizontal="center" vertical="center" wrapText="1"/>
    </xf>
    <xf numFmtId="0" fontId="12" fillId="0" borderId="1" xfId="0" applyFont="1" applyBorder="1" applyAlignment="1">
      <alignment horizontal="left" vertical="center" wrapText="1"/>
    </xf>
    <xf numFmtId="0" fontId="12" fillId="0" borderId="1" xfId="0" applyFont="1" applyBorder="1" applyAlignment="1">
      <alignment horizontal="right" vertical="center" wrapText="1"/>
    </xf>
    <xf numFmtId="0" fontId="12" fillId="5" borderId="1" xfId="0" applyFont="1" applyFill="1" applyBorder="1" applyAlignment="1">
      <alignment horizontal="center" vertical="center" wrapText="1"/>
    </xf>
    <xf numFmtId="0" fontId="12" fillId="5" borderId="1" xfId="0" applyFont="1" applyFill="1" applyBorder="1" applyAlignment="1">
      <alignment horizontal="left" vertical="center" wrapText="1"/>
    </xf>
    <xf numFmtId="0" fontId="12" fillId="5" borderId="1" xfId="0" applyFont="1" applyFill="1" applyBorder="1" applyAlignment="1">
      <alignment horizontal="right" vertical="center" wrapText="1"/>
    </xf>
    <xf numFmtId="0" fontId="12" fillId="6" borderId="1" xfId="0" applyFont="1" applyFill="1" applyBorder="1" applyAlignment="1">
      <alignment horizontal="center" vertical="center" wrapText="1"/>
    </xf>
    <xf numFmtId="0" fontId="12" fillId="6" borderId="1" xfId="0" applyFont="1" applyFill="1" applyBorder="1" applyAlignment="1">
      <alignment horizontal="left" vertical="center" wrapText="1"/>
    </xf>
    <xf numFmtId="0" fontId="12" fillId="6" borderId="1" xfId="0" applyFont="1" applyFill="1" applyBorder="1" applyAlignment="1">
      <alignment horizontal="right" vertical="center" wrapText="1"/>
    </xf>
    <xf numFmtId="0" fontId="6" fillId="6" borderId="1" xfId="0" applyFont="1" applyFill="1" applyBorder="1" applyAlignment="1">
      <alignment horizontal="left" vertical="center" wrapText="1"/>
    </xf>
    <xf numFmtId="0" fontId="12" fillId="4" borderId="1" xfId="0" applyFont="1" applyFill="1" applyBorder="1" applyAlignment="1">
      <alignment horizontal="right" vertical="center" wrapText="1"/>
    </xf>
    <xf numFmtId="0" fontId="12" fillId="6" borderId="1" xfId="0" applyFont="1" applyFill="1" applyBorder="1" applyAlignment="1">
      <alignment vertical="center" wrapText="1"/>
    </xf>
    <xf numFmtId="0" fontId="12" fillId="0" borderId="1" xfId="0" applyFont="1" applyBorder="1" applyAlignment="1">
      <alignment vertical="center" wrapText="1"/>
    </xf>
    <xf numFmtId="0" fontId="26" fillId="7" borderId="3" xfId="24" applyFont="1" applyFill="1" applyBorder="1" applyAlignment="1">
      <alignment horizontal="center" wrapText="1"/>
    </xf>
    <xf numFmtId="0" fontId="15" fillId="7" borderId="0" xfId="24" applyFont="1" applyFill="1" applyAlignment="1">
      <alignment horizontal="center" vertical="top"/>
    </xf>
    <xf numFmtId="14" fontId="26" fillId="7" borderId="0" xfId="24" applyNumberFormat="1" applyFont="1" applyFill="1" applyAlignment="1">
      <alignment horizontal="left" wrapText="1"/>
    </xf>
    <xf numFmtId="0" fontId="26" fillId="7" borderId="0" xfId="24" applyFont="1" applyFill="1" applyAlignment="1">
      <alignment horizontal="left" wrapText="1"/>
    </xf>
    <xf numFmtId="0" fontId="25" fillId="7" borderId="0" xfId="24" applyFont="1" applyFill="1" applyAlignment="1">
      <alignment horizontal="center" wrapText="1"/>
    </xf>
    <xf numFmtId="0" fontId="26" fillId="7" borderId="0" xfId="24" applyFont="1" applyFill="1" applyAlignment="1">
      <alignment horizontal="right"/>
    </xf>
    <xf numFmtId="0" fontId="26" fillId="6" borderId="0" xfId="24" applyFont="1" applyFill="1" applyAlignment="1">
      <alignment horizontal="left" wrapText="1"/>
    </xf>
    <xf numFmtId="0" fontId="28" fillId="7" borderId="0" xfId="24" applyFont="1" applyFill="1" applyAlignment="1">
      <alignment horizontal="center" vertical="center" wrapText="1"/>
    </xf>
    <xf numFmtId="0" fontId="4" fillId="0" borderId="0" xfId="4" applyFont="1" applyAlignment="1" applyProtection="1">
      <alignment horizontal="center" vertical="center" readingOrder="1"/>
      <protection locked="0"/>
    </xf>
    <xf numFmtId="0" fontId="15" fillId="0" borderId="0" xfId="4" applyFont="1" applyAlignment="1" applyProtection="1">
      <alignment horizontal="left" vertical="center" wrapText="1" readingOrder="1"/>
      <protection locked="0"/>
    </xf>
    <xf numFmtId="0" fontId="16" fillId="0" borderId="1" xfId="4" applyFont="1" applyBorder="1" applyAlignment="1" applyProtection="1">
      <alignment horizontal="center" vertical="center" wrapText="1" readingOrder="1"/>
      <protection locked="0"/>
    </xf>
    <xf numFmtId="0" fontId="11" fillId="0" borderId="0" xfId="1" applyFont="1" applyAlignment="1" applyProtection="1">
      <alignment horizontal="center" vertical="center" wrapText="1"/>
      <protection locked="0"/>
    </xf>
    <xf numFmtId="0" fontId="6" fillId="0" borderId="2" xfId="1" applyFont="1" applyBorder="1" applyAlignment="1" applyProtection="1">
      <alignment horizontal="left" vertical="center" wrapText="1"/>
      <protection locked="0"/>
    </xf>
    <xf numFmtId="0" fontId="9" fillId="0" borderId="1" xfId="1" applyFont="1" applyBorder="1" applyAlignment="1" applyProtection="1">
      <alignment horizontal="center" vertical="center"/>
      <protection locked="0"/>
    </xf>
    <xf numFmtId="0" fontId="10" fillId="0" borderId="1" xfId="1" applyFont="1" applyBorder="1" applyAlignment="1">
      <alignment horizontal="center" vertical="center" wrapText="1"/>
    </xf>
    <xf numFmtId="177" fontId="10" fillId="0" borderId="1" xfId="1" applyNumberFormat="1" applyFont="1" applyBorder="1" applyAlignment="1" applyProtection="1">
      <alignment horizontal="center" vertical="center" wrapText="1"/>
      <protection locked="0"/>
    </xf>
    <xf numFmtId="0" fontId="10" fillId="0" borderId="1" xfId="1" applyFont="1" applyBorder="1" applyAlignment="1" applyProtection="1">
      <alignment horizontal="center" vertical="center" wrapText="1"/>
      <protection locked="0"/>
    </xf>
  </cellXfs>
  <cellStyles count="31">
    <cellStyle name="Normal" xfId="1" xr:uid="{00000000-0005-0000-0000-000031000000}"/>
    <cellStyle name="百分比 2" xfId="2" xr:uid="{00000000-0005-0000-0000-000032000000}"/>
    <cellStyle name="常规" xfId="0" builtinId="0"/>
    <cellStyle name="常规 10 3 2 2" xfId="3" xr:uid="{00000000-0005-0000-0000-000033000000}"/>
    <cellStyle name="常规 2" xfId="4" xr:uid="{00000000-0005-0000-0000-000034000000}"/>
    <cellStyle name="常规 2 2" xfId="5" xr:uid="{00000000-0005-0000-0000-000035000000}"/>
    <cellStyle name="常规 2 3" xfId="22" xr:uid="{40072841-E310-4B45-BDBD-30767F573197}"/>
    <cellStyle name="常规 2 3 2" xfId="30" xr:uid="{487CFBD9-1417-4851-83C6-77A4307A5EF3}"/>
    <cellStyle name="常规 2 6" xfId="6" xr:uid="{00000000-0005-0000-0000-000036000000}"/>
    <cellStyle name="常规 20 2 2 2" xfId="7" xr:uid="{00000000-0005-0000-0000-000037000000}"/>
    <cellStyle name="常规 28" xfId="8" xr:uid="{00000000-0005-0000-0000-000038000000}"/>
    <cellStyle name="常规 28 2" xfId="20" xr:uid="{44CE0709-5CAC-41E0-B248-9748AC9C3879}"/>
    <cellStyle name="常规 3" xfId="9" xr:uid="{00000000-0005-0000-0000-000039000000}"/>
    <cellStyle name="常规 3 2" xfId="10" xr:uid="{00000000-0005-0000-0000-00003A000000}"/>
    <cellStyle name="常规 3 2 2" xfId="26" xr:uid="{558FCD95-B164-4E90-B191-EF609284406B}"/>
    <cellStyle name="常规 3 3" xfId="24" xr:uid="{5A824E5C-1140-4F59-B483-4886C62781C7}"/>
    <cellStyle name="常规 3 4" xfId="25" xr:uid="{175DF2CB-6E2C-44A4-8446-BF6467AD3006}"/>
    <cellStyle name="常规 3 9" xfId="11" xr:uid="{00000000-0005-0000-0000-00003B000000}"/>
    <cellStyle name="常规 36 4" xfId="12" xr:uid="{00000000-0005-0000-0000-00003C000000}"/>
    <cellStyle name="常规 36 4 2" xfId="27" xr:uid="{8534C2F9-612A-415A-8552-F79632BD0B40}"/>
    <cellStyle name="常规 4" xfId="13" xr:uid="{00000000-0005-0000-0000-00003D000000}"/>
    <cellStyle name="常规 4 2" xfId="23" xr:uid="{90951F07-76B8-4199-A1A9-BFA477B80CE2}"/>
    <cellStyle name="常规 46 2" xfId="14" xr:uid="{00000000-0005-0000-0000-00003E000000}"/>
    <cellStyle name="常规 5" xfId="15" xr:uid="{00000000-0005-0000-0000-00003F000000}"/>
    <cellStyle name="常规 5 2" xfId="16" xr:uid="{00000000-0005-0000-0000-000040000000}"/>
    <cellStyle name="常规 5 3" xfId="28" xr:uid="{34599FDC-65F8-41A5-820C-848B1E5D0F0F}"/>
    <cellStyle name="常规 6" xfId="21" xr:uid="{79BADC87-8801-4D62-894B-CE96A6C89DA5}"/>
    <cellStyle name="千位分隔 2" xfId="17" xr:uid="{00000000-0005-0000-0000-000042000000}"/>
    <cellStyle name="千位分隔 2 2" xfId="29" xr:uid="{31948E40-DFF1-4E66-AED9-31CF57AD9934}"/>
    <cellStyle name="千位分隔 3 7" xfId="18" xr:uid="{00000000-0005-0000-0000-000043000000}"/>
    <cellStyle name="样式 1 2" xfId="19" xr:uid="{00000000-0005-0000-0000-000044000000}"/>
  </cellStyles>
  <dxfs count="0"/>
  <tableStyles count="0" defaultTableStyle="TableStyleMedium2" defaultPivotStyle="PivotStyleLight16"/>
  <colors>
    <mruColors>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13" Type="http://schemas.openxmlformats.org/officeDocument/2006/relationships/customXml" Target="../customXml/item5.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 ?????"/>
        <a:font script="Hang" typeface="?? ??"/>
        <a:font script="Hans" typeface="??"/>
        <a:font script="Hant"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 ?????"/>
        <a:font script="Hang" typeface="?? ??"/>
        <a:font script="Hans" typeface="??"/>
        <a:font script="Hant"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4B7CDF-E2E6-4826-B75B-0980DB1C266C}">
  <dimension ref="A2:G15"/>
  <sheetViews>
    <sheetView tabSelected="1" topLeftCell="A4" workbookViewId="0">
      <selection activeCell="E13" sqref="E13:G13"/>
    </sheetView>
  </sheetViews>
  <sheetFormatPr defaultRowHeight="13.5"/>
  <cols>
    <col min="1" max="1" width="20.7109375" style="40" customWidth="1"/>
    <col min="2" max="2" width="25.42578125" style="40" customWidth="1"/>
    <col min="3" max="3" width="3" style="40" customWidth="1"/>
    <col min="4" max="4" width="19.42578125" style="40" customWidth="1"/>
    <col min="5" max="5" width="6.28515625" style="40" customWidth="1"/>
    <col min="6" max="6" width="8.85546875" style="40" customWidth="1"/>
    <col min="7" max="7" width="14.42578125" style="40" customWidth="1"/>
    <col min="8" max="256" width="9.28515625" style="40"/>
    <col min="257" max="257" width="19.42578125" style="40" customWidth="1"/>
    <col min="258" max="258" width="25.42578125" style="40" customWidth="1"/>
    <col min="259" max="259" width="3" style="40" customWidth="1"/>
    <col min="260" max="260" width="19.42578125" style="40" customWidth="1"/>
    <col min="261" max="261" width="6.28515625" style="40" customWidth="1"/>
    <col min="262" max="262" width="8.85546875" style="40" customWidth="1"/>
    <col min="263" max="263" width="12.42578125" style="40" customWidth="1"/>
    <col min="264" max="512" width="9.28515625" style="40"/>
    <col min="513" max="513" width="19.42578125" style="40" customWidth="1"/>
    <col min="514" max="514" width="25.42578125" style="40" customWidth="1"/>
    <col min="515" max="515" width="3" style="40" customWidth="1"/>
    <col min="516" max="516" width="19.42578125" style="40" customWidth="1"/>
    <col min="517" max="517" width="6.28515625" style="40" customWidth="1"/>
    <col min="518" max="518" width="8.85546875" style="40" customWidth="1"/>
    <col min="519" max="519" width="12.42578125" style="40" customWidth="1"/>
    <col min="520" max="768" width="9.28515625" style="40"/>
    <col min="769" max="769" width="19.42578125" style="40" customWidth="1"/>
    <col min="770" max="770" width="25.42578125" style="40" customWidth="1"/>
    <col min="771" max="771" width="3" style="40" customWidth="1"/>
    <col min="772" max="772" width="19.42578125" style="40" customWidth="1"/>
    <col min="773" max="773" width="6.28515625" style="40" customWidth="1"/>
    <col min="774" max="774" width="8.85546875" style="40" customWidth="1"/>
    <col min="775" max="775" width="12.42578125" style="40" customWidth="1"/>
    <col min="776" max="1024" width="9.28515625" style="40"/>
    <col min="1025" max="1025" width="19.42578125" style="40" customWidth="1"/>
    <col min="1026" max="1026" width="25.42578125" style="40" customWidth="1"/>
    <col min="1027" max="1027" width="3" style="40" customWidth="1"/>
    <col min="1028" max="1028" width="19.42578125" style="40" customWidth="1"/>
    <col min="1029" max="1029" width="6.28515625" style="40" customWidth="1"/>
    <col min="1030" max="1030" width="8.85546875" style="40" customWidth="1"/>
    <col min="1031" max="1031" width="12.42578125" style="40" customWidth="1"/>
    <col min="1032" max="1280" width="9.28515625" style="40"/>
    <col min="1281" max="1281" width="19.42578125" style="40" customWidth="1"/>
    <col min="1282" max="1282" width="25.42578125" style="40" customWidth="1"/>
    <col min="1283" max="1283" width="3" style="40" customWidth="1"/>
    <col min="1284" max="1284" width="19.42578125" style="40" customWidth="1"/>
    <col min="1285" max="1285" width="6.28515625" style="40" customWidth="1"/>
    <col min="1286" max="1286" width="8.85546875" style="40" customWidth="1"/>
    <col min="1287" max="1287" width="12.42578125" style="40" customWidth="1"/>
    <col min="1288" max="1536" width="9.28515625" style="40"/>
    <col min="1537" max="1537" width="19.42578125" style="40" customWidth="1"/>
    <col min="1538" max="1538" width="25.42578125" style="40" customWidth="1"/>
    <col min="1539" max="1539" width="3" style="40" customWidth="1"/>
    <col min="1540" max="1540" width="19.42578125" style="40" customWidth="1"/>
    <col min="1541" max="1541" width="6.28515625" style="40" customWidth="1"/>
    <col min="1542" max="1542" width="8.85546875" style="40" customWidth="1"/>
    <col min="1543" max="1543" width="12.42578125" style="40" customWidth="1"/>
    <col min="1544" max="1792" width="9.28515625" style="40"/>
    <col min="1793" max="1793" width="19.42578125" style="40" customWidth="1"/>
    <col min="1794" max="1794" width="25.42578125" style="40" customWidth="1"/>
    <col min="1795" max="1795" width="3" style="40" customWidth="1"/>
    <col min="1796" max="1796" width="19.42578125" style="40" customWidth="1"/>
    <col min="1797" max="1797" width="6.28515625" style="40" customWidth="1"/>
    <col min="1798" max="1798" width="8.85546875" style="40" customWidth="1"/>
    <col min="1799" max="1799" width="12.42578125" style="40" customWidth="1"/>
    <col min="1800" max="2048" width="9.28515625" style="40"/>
    <col min="2049" max="2049" width="19.42578125" style="40" customWidth="1"/>
    <col min="2050" max="2050" width="25.42578125" style="40" customWidth="1"/>
    <col min="2051" max="2051" width="3" style="40" customWidth="1"/>
    <col min="2052" max="2052" width="19.42578125" style="40" customWidth="1"/>
    <col min="2053" max="2053" width="6.28515625" style="40" customWidth="1"/>
    <col min="2054" max="2054" width="8.85546875" style="40" customWidth="1"/>
    <col min="2055" max="2055" width="12.42578125" style="40" customWidth="1"/>
    <col min="2056" max="2304" width="9.28515625" style="40"/>
    <col min="2305" max="2305" width="19.42578125" style="40" customWidth="1"/>
    <col min="2306" max="2306" width="25.42578125" style="40" customWidth="1"/>
    <col min="2307" max="2307" width="3" style="40" customWidth="1"/>
    <col min="2308" max="2308" width="19.42578125" style="40" customWidth="1"/>
    <col min="2309" max="2309" width="6.28515625" style="40" customWidth="1"/>
    <col min="2310" max="2310" width="8.85546875" style="40" customWidth="1"/>
    <col min="2311" max="2311" width="12.42578125" style="40" customWidth="1"/>
    <col min="2312" max="2560" width="9.28515625" style="40"/>
    <col min="2561" max="2561" width="19.42578125" style="40" customWidth="1"/>
    <col min="2562" max="2562" width="25.42578125" style="40" customWidth="1"/>
    <col min="2563" max="2563" width="3" style="40" customWidth="1"/>
    <col min="2564" max="2564" width="19.42578125" style="40" customWidth="1"/>
    <col min="2565" max="2565" width="6.28515625" style="40" customWidth="1"/>
    <col min="2566" max="2566" width="8.85546875" style="40" customWidth="1"/>
    <col min="2567" max="2567" width="12.42578125" style="40" customWidth="1"/>
    <col min="2568" max="2816" width="9.28515625" style="40"/>
    <col min="2817" max="2817" width="19.42578125" style="40" customWidth="1"/>
    <col min="2818" max="2818" width="25.42578125" style="40" customWidth="1"/>
    <col min="2819" max="2819" width="3" style="40" customWidth="1"/>
    <col min="2820" max="2820" width="19.42578125" style="40" customWidth="1"/>
    <col min="2821" max="2821" width="6.28515625" style="40" customWidth="1"/>
    <col min="2822" max="2822" width="8.85546875" style="40" customWidth="1"/>
    <col min="2823" max="2823" width="12.42578125" style="40" customWidth="1"/>
    <col min="2824" max="3072" width="9.28515625" style="40"/>
    <col min="3073" max="3073" width="19.42578125" style="40" customWidth="1"/>
    <col min="3074" max="3074" width="25.42578125" style="40" customWidth="1"/>
    <col min="3075" max="3075" width="3" style="40" customWidth="1"/>
    <col min="3076" max="3076" width="19.42578125" style="40" customWidth="1"/>
    <col min="3077" max="3077" width="6.28515625" style="40" customWidth="1"/>
    <col min="3078" max="3078" width="8.85546875" style="40" customWidth="1"/>
    <col min="3079" max="3079" width="12.42578125" style="40" customWidth="1"/>
    <col min="3080" max="3328" width="9.28515625" style="40"/>
    <col min="3329" max="3329" width="19.42578125" style="40" customWidth="1"/>
    <col min="3330" max="3330" width="25.42578125" style="40" customWidth="1"/>
    <col min="3331" max="3331" width="3" style="40" customWidth="1"/>
    <col min="3332" max="3332" width="19.42578125" style="40" customWidth="1"/>
    <col min="3333" max="3333" width="6.28515625" style="40" customWidth="1"/>
    <col min="3334" max="3334" width="8.85546875" style="40" customWidth="1"/>
    <col min="3335" max="3335" width="12.42578125" style="40" customWidth="1"/>
    <col min="3336" max="3584" width="9.28515625" style="40"/>
    <col min="3585" max="3585" width="19.42578125" style="40" customWidth="1"/>
    <col min="3586" max="3586" width="25.42578125" style="40" customWidth="1"/>
    <col min="3587" max="3587" width="3" style="40" customWidth="1"/>
    <col min="3588" max="3588" width="19.42578125" style="40" customWidth="1"/>
    <col min="3589" max="3589" width="6.28515625" style="40" customWidth="1"/>
    <col min="3590" max="3590" width="8.85546875" style="40" customWidth="1"/>
    <col min="3591" max="3591" width="12.42578125" style="40" customWidth="1"/>
    <col min="3592" max="3840" width="9.28515625" style="40"/>
    <col min="3841" max="3841" width="19.42578125" style="40" customWidth="1"/>
    <col min="3842" max="3842" width="25.42578125" style="40" customWidth="1"/>
    <col min="3843" max="3843" width="3" style="40" customWidth="1"/>
    <col min="3844" max="3844" width="19.42578125" style="40" customWidth="1"/>
    <col min="3845" max="3845" width="6.28515625" style="40" customWidth="1"/>
    <col min="3846" max="3846" width="8.85546875" style="40" customWidth="1"/>
    <col min="3847" max="3847" width="12.42578125" style="40" customWidth="1"/>
    <col min="3848" max="4096" width="9.28515625" style="40"/>
    <col min="4097" max="4097" width="19.42578125" style="40" customWidth="1"/>
    <col min="4098" max="4098" width="25.42578125" style="40" customWidth="1"/>
    <col min="4099" max="4099" width="3" style="40" customWidth="1"/>
    <col min="4100" max="4100" width="19.42578125" style="40" customWidth="1"/>
    <col min="4101" max="4101" width="6.28515625" style="40" customWidth="1"/>
    <col min="4102" max="4102" width="8.85546875" style="40" customWidth="1"/>
    <col min="4103" max="4103" width="12.42578125" style="40" customWidth="1"/>
    <col min="4104" max="4352" width="9.28515625" style="40"/>
    <col min="4353" max="4353" width="19.42578125" style="40" customWidth="1"/>
    <col min="4354" max="4354" width="25.42578125" style="40" customWidth="1"/>
    <col min="4355" max="4355" width="3" style="40" customWidth="1"/>
    <col min="4356" max="4356" width="19.42578125" style="40" customWidth="1"/>
    <col min="4357" max="4357" width="6.28515625" style="40" customWidth="1"/>
    <col min="4358" max="4358" width="8.85546875" style="40" customWidth="1"/>
    <col min="4359" max="4359" width="12.42578125" style="40" customWidth="1"/>
    <col min="4360" max="4608" width="9.28515625" style="40"/>
    <col min="4609" max="4609" width="19.42578125" style="40" customWidth="1"/>
    <col min="4610" max="4610" width="25.42578125" style="40" customWidth="1"/>
    <col min="4611" max="4611" width="3" style="40" customWidth="1"/>
    <col min="4612" max="4612" width="19.42578125" style="40" customWidth="1"/>
    <col min="4613" max="4613" width="6.28515625" style="40" customWidth="1"/>
    <col min="4614" max="4614" width="8.85546875" style="40" customWidth="1"/>
    <col min="4615" max="4615" width="12.42578125" style="40" customWidth="1"/>
    <col min="4616" max="4864" width="9.28515625" style="40"/>
    <col min="4865" max="4865" width="19.42578125" style="40" customWidth="1"/>
    <col min="4866" max="4866" width="25.42578125" style="40" customWidth="1"/>
    <col min="4867" max="4867" width="3" style="40" customWidth="1"/>
    <col min="4868" max="4868" width="19.42578125" style="40" customWidth="1"/>
    <col min="4869" max="4869" width="6.28515625" style="40" customWidth="1"/>
    <col min="4870" max="4870" width="8.85546875" style="40" customWidth="1"/>
    <col min="4871" max="4871" width="12.42578125" style="40" customWidth="1"/>
    <col min="4872" max="5120" width="9.28515625" style="40"/>
    <col min="5121" max="5121" width="19.42578125" style="40" customWidth="1"/>
    <col min="5122" max="5122" width="25.42578125" style="40" customWidth="1"/>
    <col min="5123" max="5123" width="3" style="40" customWidth="1"/>
    <col min="5124" max="5124" width="19.42578125" style="40" customWidth="1"/>
    <col min="5125" max="5125" width="6.28515625" style="40" customWidth="1"/>
    <col min="5126" max="5126" width="8.85546875" style="40" customWidth="1"/>
    <col min="5127" max="5127" width="12.42578125" style="40" customWidth="1"/>
    <col min="5128" max="5376" width="9.28515625" style="40"/>
    <col min="5377" max="5377" width="19.42578125" style="40" customWidth="1"/>
    <col min="5378" max="5378" width="25.42578125" style="40" customWidth="1"/>
    <col min="5379" max="5379" width="3" style="40" customWidth="1"/>
    <col min="5380" max="5380" width="19.42578125" style="40" customWidth="1"/>
    <col min="5381" max="5381" width="6.28515625" style="40" customWidth="1"/>
    <col min="5382" max="5382" width="8.85546875" style="40" customWidth="1"/>
    <col min="5383" max="5383" width="12.42578125" style="40" customWidth="1"/>
    <col min="5384" max="5632" width="9.28515625" style="40"/>
    <col min="5633" max="5633" width="19.42578125" style="40" customWidth="1"/>
    <col min="5634" max="5634" width="25.42578125" style="40" customWidth="1"/>
    <col min="5635" max="5635" width="3" style="40" customWidth="1"/>
    <col min="5636" max="5636" width="19.42578125" style="40" customWidth="1"/>
    <col min="5637" max="5637" width="6.28515625" style="40" customWidth="1"/>
    <col min="5638" max="5638" width="8.85546875" style="40" customWidth="1"/>
    <col min="5639" max="5639" width="12.42578125" style="40" customWidth="1"/>
    <col min="5640" max="5888" width="9.28515625" style="40"/>
    <col min="5889" max="5889" width="19.42578125" style="40" customWidth="1"/>
    <col min="5890" max="5890" width="25.42578125" style="40" customWidth="1"/>
    <col min="5891" max="5891" width="3" style="40" customWidth="1"/>
    <col min="5892" max="5892" width="19.42578125" style="40" customWidth="1"/>
    <col min="5893" max="5893" width="6.28515625" style="40" customWidth="1"/>
    <col min="5894" max="5894" width="8.85546875" style="40" customWidth="1"/>
    <col min="5895" max="5895" width="12.42578125" style="40" customWidth="1"/>
    <col min="5896" max="6144" width="9.28515625" style="40"/>
    <col min="6145" max="6145" width="19.42578125" style="40" customWidth="1"/>
    <col min="6146" max="6146" width="25.42578125" style="40" customWidth="1"/>
    <col min="6147" max="6147" width="3" style="40" customWidth="1"/>
    <col min="6148" max="6148" width="19.42578125" style="40" customWidth="1"/>
    <col min="6149" max="6149" width="6.28515625" style="40" customWidth="1"/>
    <col min="6150" max="6150" width="8.85546875" style="40" customWidth="1"/>
    <col min="6151" max="6151" width="12.42578125" style="40" customWidth="1"/>
    <col min="6152" max="6400" width="9.28515625" style="40"/>
    <col min="6401" max="6401" width="19.42578125" style="40" customWidth="1"/>
    <col min="6402" max="6402" width="25.42578125" style="40" customWidth="1"/>
    <col min="6403" max="6403" width="3" style="40" customWidth="1"/>
    <col min="6404" max="6404" width="19.42578125" style="40" customWidth="1"/>
    <col min="6405" max="6405" width="6.28515625" style="40" customWidth="1"/>
    <col min="6406" max="6406" width="8.85546875" style="40" customWidth="1"/>
    <col min="6407" max="6407" width="12.42578125" style="40" customWidth="1"/>
    <col min="6408" max="6656" width="9.28515625" style="40"/>
    <col min="6657" max="6657" width="19.42578125" style="40" customWidth="1"/>
    <col min="6658" max="6658" width="25.42578125" style="40" customWidth="1"/>
    <col min="6659" max="6659" width="3" style="40" customWidth="1"/>
    <col min="6660" max="6660" width="19.42578125" style="40" customWidth="1"/>
    <col min="6661" max="6661" width="6.28515625" style="40" customWidth="1"/>
    <col min="6662" max="6662" width="8.85546875" style="40" customWidth="1"/>
    <col min="6663" max="6663" width="12.42578125" style="40" customWidth="1"/>
    <col min="6664" max="6912" width="9.28515625" style="40"/>
    <col min="6913" max="6913" width="19.42578125" style="40" customWidth="1"/>
    <col min="6914" max="6914" width="25.42578125" style="40" customWidth="1"/>
    <col min="6915" max="6915" width="3" style="40" customWidth="1"/>
    <col min="6916" max="6916" width="19.42578125" style="40" customWidth="1"/>
    <col min="6917" max="6917" width="6.28515625" style="40" customWidth="1"/>
    <col min="6918" max="6918" width="8.85546875" style="40" customWidth="1"/>
    <col min="6919" max="6919" width="12.42578125" style="40" customWidth="1"/>
    <col min="6920" max="7168" width="9.28515625" style="40"/>
    <col min="7169" max="7169" width="19.42578125" style="40" customWidth="1"/>
    <col min="7170" max="7170" width="25.42578125" style="40" customWidth="1"/>
    <col min="7171" max="7171" width="3" style="40" customWidth="1"/>
    <col min="7172" max="7172" width="19.42578125" style="40" customWidth="1"/>
    <col min="7173" max="7173" width="6.28515625" style="40" customWidth="1"/>
    <col min="7174" max="7174" width="8.85546875" style="40" customWidth="1"/>
    <col min="7175" max="7175" width="12.42578125" style="40" customWidth="1"/>
    <col min="7176" max="7424" width="9.28515625" style="40"/>
    <col min="7425" max="7425" width="19.42578125" style="40" customWidth="1"/>
    <col min="7426" max="7426" width="25.42578125" style="40" customWidth="1"/>
    <col min="7427" max="7427" width="3" style="40" customWidth="1"/>
    <col min="7428" max="7428" width="19.42578125" style="40" customWidth="1"/>
    <col min="7429" max="7429" width="6.28515625" style="40" customWidth="1"/>
    <col min="7430" max="7430" width="8.85546875" style="40" customWidth="1"/>
    <col min="7431" max="7431" width="12.42578125" style="40" customWidth="1"/>
    <col min="7432" max="7680" width="9.28515625" style="40"/>
    <col min="7681" max="7681" width="19.42578125" style="40" customWidth="1"/>
    <col min="7682" max="7682" width="25.42578125" style="40" customWidth="1"/>
    <col min="7683" max="7683" width="3" style="40" customWidth="1"/>
    <col min="7684" max="7684" width="19.42578125" style="40" customWidth="1"/>
    <col min="7685" max="7685" width="6.28515625" style="40" customWidth="1"/>
    <col min="7686" max="7686" width="8.85546875" style="40" customWidth="1"/>
    <col min="7687" max="7687" width="12.42578125" style="40" customWidth="1"/>
    <col min="7688" max="7936" width="9.28515625" style="40"/>
    <col min="7937" max="7937" width="19.42578125" style="40" customWidth="1"/>
    <col min="7938" max="7938" width="25.42578125" style="40" customWidth="1"/>
    <col min="7939" max="7939" width="3" style="40" customWidth="1"/>
    <col min="7940" max="7940" width="19.42578125" style="40" customWidth="1"/>
    <col min="7941" max="7941" width="6.28515625" style="40" customWidth="1"/>
    <col min="7942" max="7942" width="8.85546875" style="40" customWidth="1"/>
    <col min="7943" max="7943" width="12.42578125" style="40" customWidth="1"/>
    <col min="7944" max="8192" width="9.28515625" style="40"/>
    <col min="8193" max="8193" width="19.42578125" style="40" customWidth="1"/>
    <col min="8194" max="8194" width="25.42578125" style="40" customWidth="1"/>
    <col min="8195" max="8195" width="3" style="40" customWidth="1"/>
    <col min="8196" max="8196" width="19.42578125" style="40" customWidth="1"/>
    <col min="8197" max="8197" width="6.28515625" style="40" customWidth="1"/>
    <col min="8198" max="8198" width="8.85546875" style="40" customWidth="1"/>
    <col min="8199" max="8199" width="12.42578125" style="40" customWidth="1"/>
    <col min="8200" max="8448" width="9.28515625" style="40"/>
    <col min="8449" max="8449" width="19.42578125" style="40" customWidth="1"/>
    <col min="8450" max="8450" width="25.42578125" style="40" customWidth="1"/>
    <col min="8451" max="8451" width="3" style="40" customWidth="1"/>
    <col min="8452" max="8452" width="19.42578125" style="40" customWidth="1"/>
    <col min="8453" max="8453" width="6.28515625" style="40" customWidth="1"/>
    <col min="8454" max="8454" width="8.85546875" style="40" customWidth="1"/>
    <col min="8455" max="8455" width="12.42578125" style="40" customWidth="1"/>
    <col min="8456" max="8704" width="9.28515625" style="40"/>
    <col min="8705" max="8705" width="19.42578125" style="40" customWidth="1"/>
    <col min="8706" max="8706" width="25.42578125" style="40" customWidth="1"/>
    <col min="8707" max="8707" width="3" style="40" customWidth="1"/>
    <col min="8708" max="8708" width="19.42578125" style="40" customWidth="1"/>
    <col min="8709" max="8709" width="6.28515625" style="40" customWidth="1"/>
    <col min="8710" max="8710" width="8.85546875" style="40" customWidth="1"/>
    <col min="8711" max="8711" width="12.42578125" style="40" customWidth="1"/>
    <col min="8712" max="8960" width="9.28515625" style="40"/>
    <col min="8961" max="8961" width="19.42578125" style="40" customWidth="1"/>
    <col min="8962" max="8962" width="25.42578125" style="40" customWidth="1"/>
    <col min="8963" max="8963" width="3" style="40" customWidth="1"/>
    <col min="8964" max="8964" width="19.42578125" style="40" customWidth="1"/>
    <col min="8965" max="8965" width="6.28515625" style="40" customWidth="1"/>
    <col min="8966" max="8966" width="8.85546875" style="40" customWidth="1"/>
    <col min="8967" max="8967" width="12.42578125" style="40" customWidth="1"/>
    <col min="8968" max="9216" width="9.28515625" style="40"/>
    <col min="9217" max="9217" width="19.42578125" style="40" customWidth="1"/>
    <col min="9218" max="9218" width="25.42578125" style="40" customWidth="1"/>
    <col min="9219" max="9219" width="3" style="40" customWidth="1"/>
    <col min="9220" max="9220" width="19.42578125" style="40" customWidth="1"/>
    <col min="9221" max="9221" width="6.28515625" style="40" customWidth="1"/>
    <col min="9222" max="9222" width="8.85546875" style="40" customWidth="1"/>
    <col min="9223" max="9223" width="12.42578125" style="40" customWidth="1"/>
    <col min="9224" max="9472" width="9.28515625" style="40"/>
    <col min="9473" max="9473" width="19.42578125" style="40" customWidth="1"/>
    <col min="9474" max="9474" width="25.42578125" style="40" customWidth="1"/>
    <col min="9475" max="9475" width="3" style="40" customWidth="1"/>
    <col min="9476" max="9476" width="19.42578125" style="40" customWidth="1"/>
    <col min="9477" max="9477" width="6.28515625" style="40" customWidth="1"/>
    <col min="9478" max="9478" width="8.85546875" style="40" customWidth="1"/>
    <col min="9479" max="9479" width="12.42578125" style="40" customWidth="1"/>
    <col min="9480" max="9728" width="9.28515625" style="40"/>
    <col min="9729" max="9729" width="19.42578125" style="40" customWidth="1"/>
    <col min="9730" max="9730" width="25.42578125" style="40" customWidth="1"/>
    <col min="9731" max="9731" width="3" style="40" customWidth="1"/>
    <col min="9732" max="9732" width="19.42578125" style="40" customWidth="1"/>
    <col min="9733" max="9733" width="6.28515625" style="40" customWidth="1"/>
    <col min="9734" max="9734" width="8.85546875" style="40" customWidth="1"/>
    <col min="9735" max="9735" width="12.42578125" style="40" customWidth="1"/>
    <col min="9736" max="9984" width="9.28515625" style="40"/>
    <col min="9985" max="9985" width="19.42578125" style="40" customWidth="1"/>
    <col min="9986" max="9986" width="25.42578125" style="40" customWidth="1"/>
    <col min="9987" max="9987" width="3" style="40" customWidth="1"/>
    <col min="9988" max="9988" width="19.42578125" style="40" customWidth="1"/>
    <col min="9989" max="9989" width="6.28515625" style="40" customWidth="1"/>
    <col min="9990" max="9990" width="8.85546875" style="40" customWidth="1"/>
    <col min="9991" max="9991" width="12.42578125" style="40" customWidth="1"/>
    <col min="9992" max="10240" width="9.28515625" style="40"/>
    <col min="10241" max="10241" width="19.42578125" style="40" customWidth="1"/>
    <col min="10242" max="10242" width="25.42578125" style="40" customWidth="1"/>
    <col min="10243" max="10243" width="3" style="40" customWidth="1"/>
    <col min="10244" max="10244" width="19.42578125" style="40" customWidth="1"/>
    <col min="10245" max="10245" width="6.28515625" style="40" customWidth="1"/>
    <col min="10246" max="10246" width="8.85546875" style="40" customWidth="1"/>
    <col min="10247" max="10247" width="12.42578125" style="40" customWidth="1"/>
    <col min="10248" max="10496" width="9.28515625" style="40"/>
    <col min="10497" max="10497" width="19.42578125" style="40" customWidth="1"/>
    <col min="10498" max="10498" width="25.42578125" style="40" customWidth="1"/>
    <col min="10499" max="10499" width="3" style="40" customWidth="1"/>
    <col min="10500" max="10500" width="19.42578125" style="40" customWidth="1"/>
    <col min="10501" max="10501" width="6.28515625" style="40" customWidth="1"/>
    <col min="10502" max="10502" width="8.85546875" style="40" customWidth="1"/>
    <col min="10503" max="10503" width="12.42578125" style="40" customWidth="1"/>
    <col min="10504" max="10752" width="9.28515625" style="40"/>
    <col min="10753" max="10753" width="19.42578125" style="40" customWidth="1"/>
    <col min="10754" max="10754" width="25.42578125" style="40" customWidth="1"/>
    <col min="10755" max="10755" width="3" style="40" customWidth="1"/>
    <col min="10756" max="10756" width="19.42578125" style="40" customWidth="1"/>
    <col min="10757" max="10757" width="6.28515625" style="40" customWidth="1"/>
    <col min="10758" max="10758" width="8.85546875" style="40" customWidth="1"/>
    <col min="10759" max="10759" width="12.42578125" style="40" customWidth="1"/>
    <col min="10760" max="11008" width="9.28515625" style="40"/>
    <col min="11009" max="11009" width="19.42578125" style="40" customWidth="1"/>
    <col min="11010" max="11010" width="25.42578125" style="40" customWidth="1"/>
    <col min="11011" max="11011" width="3" style="40" customWidth="1"/>
    <col min="11012" max="11012" width="19.42578125" style="40" customWidth="1"/>
    <col min="11013" max="11013" width="6.28515625" style="40" customWidth="1"/>
    <col min="11014" max="11014" width="8.85546875" style="40" customWidth="1"/>
    <col min="11015" max="11015" width="12.42578125" style="40" customWidth="1"/>
    <col min="11016" max="11264" width="9.28515625" style="40"/>
    <col min="11265" max="11265" width="19.42578125" style="40" customWidth="1"/>
    <col min="11266" max="11266" width="25.42578125" style="40" customWidth="1"/>
    <col min="11267" max="11267" width="3" style="40" customWidth="1"/>
    <col min="11268" max="11268" width="19.42578125" style="40" customWidth="1"/>
    <col min="11269" max="11269" width="6.28515625" style="40" customWidth="1"/>
    <col min="11270" max="11270" width="8.85546875" style="40" customWidth="1"/>
    <col min="11271" max="11271" width="12.42578125" style="40" customWidth="1"/>
    <col min="11272" max="11520" width="9.28515625" style="40"/>
    <col min="11521" max="11521" width="19.42578125" style="40" customWidth="1"/>
    <col min="11522" max="11522" width="25.42578125" style="40" customWidth="1"/>
    <col min="11523" max="11523" width="3" style="40" customWidth="1"/>
    <col min="11524" max="11524" width="19.42578125" style="40" customWidth="1"/>
    <col min="11525" max="11525" width="6.28515625" style="40" customWidth="1"/>
    <col min="11526" max="11526" width="8.85546875" style="40" customWidth="1"/>
    <col min="11527" max="11527" width="12.42578125" style="40" customWidth="1"/>
    <col min="11528" max="11776" width="9.28515625" style="40"/>
    <col min="11777" max="11777" width="19.42578125" style="40" customWidth="1"/>
    <col min="11778" max="11778" width="25.42578125" style="40" customWidth="1"/>
    <col min="11779" max="11779" width="3" style="40" customWidth="1"/>
    <col min="11780" max="11780" width="19.42578125" style="40" customWidth="1"/>
    <col min="11781" max="11781" width="6.28515625" style="40" customWidth="1"/>
    <col min="11782" max="11782" width="8.85546875" style="40" customWidth="1"/>
    <col min="11783" max="11783" width="12.42578125" style="40" customWidth="1"/>
    <col min="11784" max="12032" width="9.28515625" style="40"/>
    <col min="12033" max="12033" width="19.42578125" style="40" customWidth="1"/>
    <col min="12034" max="12034" width="25.42578125" style="40" customWidth="1"/>
    <col min="12035" max="12035" width="3" style="40" customWidth="1"/>
    <col min="12036" max="12036" width="19.42578125" style="40" customWidth="1"/>
    <col min="12037" max="12037" width="6.28515625" style="40" customWidth="1"/>
    <col min="12038" max="12038" width="8.85546875" style="40" customWidth="1"/>
    <col min="12039" max="12039" width="12.42578125" style="40" customWidth="1"/>
    <col min="12040" max="12288" width="9.28515625" style="40"/>
    <col min="12289" max="12289" width="19.42578125" style="40" customWidth="1"/>
    <col min="12290" max="12290" width="25.42578125" style="40" customWidth="1"/>
    <col min="12291" max="12291" width="3" style="40" customWidth="1"/>
    <col min="12292" max="12292" width="19.42578125" style="40" customWidth="1"/>
    <col min="12293" max="12293" width="6.28515625" style="40" customWidth="1"/>
    <col min="12294" max="12294" width="8.85546875" style="40" customWidth="1"/>
    <col min="12295" max="12295" width="12.42578125" style="40" customWidth="1"/>
    <col min="12296" max="12544" width="9.28515625" style="40"/>
    <col min="12545" max="12545" width="19.42578125" style="40" customWidth="1"/>
    <col min="12546" max="12546" width="25.42578125" style="40" customWidth="1"/>
    <col min="12547" max="12547" width="3" style="40" customWidth="1"/>
    <col min="12548" max="12548" width="19.42578125" style="40" customWidth="1"/>
    <col min="12549" max="12549" width="6.28515625" style="40" customWidth="1"/>
    <col min="12550" max="12550" width="8.85546875" style="40" customWidth="1"/>
    <col min="12551" max="12551" width="12.42578125" style="40" customWidth="1"/>
    <col min="12552" max="12800" width="9.28515625" style="40"/>
    <col min="12801" max="12801" width="19.42578125" style="40" customWidth="1"/>
    <col min="12802" max="12802" width="25.42578125" style="40" customWidth="1"/>
    <col min="12803" max="12803" width="3" style="40" customWidth="1"/>
    <col min="12804" max="12804" width="19.42578125" style="40" customWidth="1"/>
    <col min="12805" max="12805" width="6.28515625" style="40" customWidth="1"/>
    <col min="12806" max="12806" width="8.85546875" style="40" customWidth="1"/>
    <col min="12807" max="12807" width="12.42578125" style="40" customWidth="1"/>
    <col min="12808" max="13056" width="9.28515625" style="40"/>
    <col min="13057" max="13057" width="19.42578125" style="40" customWidth="1"/>
    <col min="13058" max="13058" width="25.42578125" style="40" customWidth="1"/>
    <col min="13059" max="13059" width="3" style="40" customWidth="1"/>
    <col min="13060" max="13060" width="19.42578125" style="40" customWidth="1"/>
    <col min="13061" max="13061" width="6.28515625" style="40" customWidth="1"/>
    <col min="13062" max="13062" width="8.85546875" style="40" customWidth="1"/>
    <col min="13063" max="13063" width="12.42578125" style="40" customWidth="1"/>
    <col min="13064" max="13312" width="9.28515625" style="40"/>
    <col min="13313" max="13313" width="19.42578125" style="40" customWidth="1"/>
    <col min="13314" max="13314" width="25.42578125" style="40" customWidth="1"/>
    <col min="13315" max="13315" width="3" style="40" customWidth="1"/>
    <col min="13316" max="13316" width="19.42578125" style="40" customWidth="1"/>
    <col min="13317" max="13317" width="6.28515625" style="40" customWidth="1"/>
    <col min="13318" max="13318" width="8.85546875" style="40" customWidth="1"/>
    <col min="13319" max="13319" width="12.42578125" style="40" customWidth="1"/>
    <col min="13320" max="13568" width="9.28515625" style="40"/>
    <col min="13569" max="13569" width="19.42578125" style="40" customWidth="1"/>
    <col min="13570" max="13570" width="25.42578125" style="40" customWidth="1"/>
    <col min="13571" max="13571" width="3" style="40" customWidth="1"/>
    <col min="13572" max="13572" width="19.42578125" style="40" customWidth="1"/>
    <col min="13573" max="13573" width="6.28515625" style="40" customWidth="1"/>
    <col min="13574" max="13574" width="8.85546875" style="40" customWidth="1"/>
    <col min="13575" max="13575" width="12.42578125" style="40" customWidth="1"/>
    <col min="13576" max="13824" width="9.28515625" style="40"/>
    <col min="13825" max="13825" width="19.42578125" style="40" customWidth="1"/>
    <col min="13826" max="13826" width="25.42578125" style="40" customWidth="1"/>
    <col min="13827" max="13827" width="3" style="40" customWidth="1"/>
    <col min="13828" max="13828" width="19.42578125" style="40" customWidth="1"/>
    <col min="13829" max="13829" width="6.28515625" style="40" customWidth="1"/>
    <col min="13830" max="13830" width="8.85546875" style="40" customWidth="1"/>
    <col min="13831" max="13831" width="12.42578125" style="40" customWidth="1"/>
    <col min="13832" max="14080" width="9.28515625" style="40"/>
    <col min="14081" max="14081" width="19.42578125" style="40" customWidth="1"/>
    <col min="14082" max="14082" width="25.42578125" style="40" customWidth="1"/>
    <col min="14083" max="14083" width="3" style="40" customWidth="1"/>
    <col min="14084" max="14084" width="19.42578125" style="40" customWidth="1"/>
    <col min="14085" max="14085" width="6.28515625" style="40" customWidth="1"/>
    <col min="14086" max="14086" width="8.85546875" style="40" customWidth="1"/>
    <col min="14087" max="14087" width="12.42578125" style="40" customWidth="1"/>
    <col min="14088" max="14336" width="9.28515625" style="40"/>
    <col min="14337" max="14337" width="19.42578125" style="40" customWidth="1"/>
    <col min="14338" max="14338" width="25.42578125" style="40" customWidth="1"/>
    <col min="14339" max="14339" width="3" style="40" customWidth="1"/>
    <col min="14340" max="14340" width="19.42578125" style="40" customWidth="1"/>
    <col min="14341" max="14341" width="6.28515625" style="40" customWidth="1"/>
    <col min="14342" max="14342" width="8.85546875" style="40" customWidth="1"/>
    <col min="14343" max="14343" width="12.42578125" style="40" customWidth="1"/>
    <col min="14344" max="14592" width="9.28515625" style="40"/>
    <col min="14593" max="14593" width="19.42578125" style="40" customWidth="1"/>
    <col min="14594" max="14594" width="25.42578125" style="40" customWidth="1"/>
    <col min="14595" max="14595" width="3" style="40" customWidth="1"/>
    <col min="14596" max="14596" width="19.42578125" style="40" customWidth="1"/>
    <col min="14597" max="14597" width="6.28515625" style="40" customWidth="1"/>
    <col min="14598" max="14598" width="8.85546875" style="40" customWidth="1"/>
    <col min="14599" max="14599" width="12.42578125" style="40" customWidth="1"/>
    <col min="14600" max="14848" width="9.28515625" style="40"/>
    <col min="14849" max="14849" width="19.42578125" style="40" customWidth="1"/>
    <col min="14850" max="14850" width="25.42578125" style="40" customWidth="1"/>
    <col min="14851" max="14851" width="3" style="40" customWidth="1"/>
    <col min="14852" max="14852" width="19.42578125" style="40" customWidth="1"/>
    <col min="14853" max="14853" width="6.28515625" style="40" customWidth="1"/>
    <col min="14854" max="14854" width="8.85546875" style="40" customWidth="1"/>
    <col min="14855" max="14855" width="12.42578125" style="40" customWidth="1"/>
    <col min="14856" max="15104" width="9.28515625" style="40"/>
    <col min="15105" max="15105" width="19.42578125" style="40" customWidth="1"/>
    <col min="15106" max="15106" width="25.42578125" style="40" customWidth="1"/>
    <col min="15107" max="15107" width="3" style="40" customWidth="1"/>
    <col min="15108" max="15108" width="19.42578125" style="40" customWidth="1"/>
    <col min="15109" max="15109" width="6.28515625" style="40" customWidth="1"/>
    <col min="15110" max="15110" width="8.85546875" style="40" customWidth="1"/>
    <col min="15111" max="15111" width="12.42578125" style="40" customWidth="1"/>
    <col min="15112" max="15360" width="9.28515625" style="40"/>
    <col min="15361" max="15361" width="19.42578125" style="40" customWidth="1"/>
    <col min="15362" max="15362" width="25.42578125" style="40" customWidth="1"/>
    <col min="15363" max="15363" width="3" style="40" customWidth="1"/>
    <col min="15364" max="15364" width="19.42578125" style="40" customWidth="1"/>
    <col min="15365" max="15365" width="6.28515625" style="40" customWidth="1"/>
    <col min="15366" max="15366" width="8.85546875" style="40" customWidth="1"/>
    <col min="15367" max="15367" width="12.42578125" style="40" customWidth="1"/>
    <col min="15368" max="15616" width="9.28515625" style="40"/>
    <col min="15617" max="15617" width="19.42578125" style="40" customWidth="1"/>
    <col min="15618" max="15618" width="25.42578125" style="40" customWidth="1"/>
    <col min="15619" max="15619" width="3" style="40" customWidth="1"/>
    <col min="15620" max="15620" width="19.42578125" style="40" customWidth="1"/>
    <col min="15621" max="15621" width="6.28515625" style="40" customWidth="1"/>
    <col min="15622" max="15622" width="8.85546875" style="40" customWidth="1"/>
    <col min="15623" max="15623" width="12.42578125" style="40" customWidth="1"/>
    <col min="15624" max="15872" width="9.28515625" style="40"/>
    <col min="15873" max="15873" width="19.42578125" style="40" customWidth="1"/>
    <col min="15874" max="15874" width="25.42578125" style="40" customWidth="1"/>
    <col min="15875" max="15875" width="3" style="40" customWidth="1"/>
    <col min="15876" max="15876" width="19.42578125" style="40" customWidth="1"/>
    <col min="15877" max="15877" width="6.28515625" style="40" customWidth="1"/>
    <col min="15878" max="15878" width="8.85546875" style="40" customWidth="1"/>
    <col min="15879" max="15879" width="12.42578125" style="40" customWidth="1"/>
    <col min="15880" max="16128" width="9.28515625" style="40"/>
    <col min="16129" max="16129" width="19.42578125" style="40" customWidth="1"/>
    <col min="16130" max="16130" width="25.42578125" style="40" customWidth="1"/>
    <col min="16131" max="16131" width="3" style="40" customWidth="1"/>
    <col min="16132" max="16132" width="19.42578125" style="40" customWidth="1"/>
    <col min="16133" max="16133" width="6.28515625" style="40" customWidth="1"/>
    <col min="16134" max="16134" width="8.85546875" style="40" customWidth="1"/>
    <col min="16135" max="16135" width="12.42578125" style="40" customWidth="1"/>
    <col min="16136" max="16384" width="9.28515625" style="40"/>
  </cols>
  <sheetData>
    <row r="2" spans="1:7" ht="21" customHeight="1">
      <c r="A2" s="38" t="s">
        <v>269</v>
      </c>
      <c r="B2" s="39" t="s">
        <v>269</v>
      </c>
      <c r="C2" s="102" t="s">
        <v>270</v>
      </c>
      <c r="D2" s="102"/>
      <c r="E2" s="102"/>
      <c r="F2" s="103"/>
      <c r="G2" s="103"/>
    </row>
    <row r="3" spans="1:7" ht="76.349999999999994" customHeight="1">
      <c r="A3" s="39" t="s">
        <v>269</v>
      </c>
      <c r="B3" s="101" t="s">
        <v>271</v>
      </c>
      <c r="C3" s="101"/>
      <c r="D3" s="101"/>
      <c r="E3" s="101"/>
      <c r="F3" s="101"/>
      <c r="G3" s="41" t="s">
        <v>269</v>
      </c>
    </row>
    <row r="4" spans="1:7" ht="69.75" customHeight="1">
      <c r="A4" s="104" t="s">
        <v>289</v>
      </c>
      <c r="B4" s="104"/>
      <c r="C4" s="104"/>
      <c r="D4" s="104"/>
      <c r="E4" s="104"/>
      <c r="F4" s="104"/>
      <c r="G4" s="104"/>
    </row>
    <row r="5" spans="1:7" ht="57" customHeight="1">
      <c r="A5" s="42" t="s">
        <v>272</v>
      </c>
      <c r="B5" s="43"/>
      <c r="C5" s="42" t="s">
        <v>273</v>
      </c>
      <c r="D5" s="42" t="s">
        <v>274</v>
      </c>
      <c r="E5" s="97" t="s">
        <v>275</v>
      </c>
      <c r="F5" s="97"/>
      <c r="G5" s="97"/>
    </row>
    <row r="6" spans="1:7" ht="24.75" customHeight="1">
      <c r="A6" s="44" t="s">
        <v>269</v>
      </c>
      <c r="B6" s="45" t="s">
        <v>276</v>
      </c>
      <c r="C6" s="44" t="s">
        <v>269</v>
      </c>
      <c r="D6" s="44" t="s">
        <v>269</v>
      </c>
      <c r="E6" s="98" t="s">
        <v>276</v>
      </c>
      <c r="F6" s="98"/>
      <c r="G6" s="98"/>
    </row>
    <row r="7" spans="1:7" ht="66.75" customHeight="1">
      <c r="A7" s="42" t="s">
        <v>277</v>
      </c>
      <c r="B7" s="43"/>
      <c r="C7" s="42" t="s">
        <v>269</v>
      </c>
      <c r="D7" s="42" t="s">
        <v>277</v>
      </c>
      <c r="E7" s="97" t="s">
        <v>278</v>
      </c>
      <c r="F7" s="97"/>
      <c r="G7" s="97"/>
    </row>
    <row r="8" spans="1:7" ht="25.5" customHeight="1">
      <c r="A8" s="44" t="s">
        <v>269</v>
      </c>
      <c r="B8" s="45" t="s">
        <v>279</v>
      </c>
      <c r="C8" s="44" t="s">
        <v>269</v>
      </c>
      <c r="D8" s="44" t="s">
        <v>269</v>
      </c>
      <c r="E8" s="98" t="s">
        <v>280</v>
      </c>
      <c r="F8" s="98"/>
      <c r="G8" s="98"/>
    </row>
    <row r="9" spans="1:7" ht="57" hidden="1" customHeight="1">
      <c r="A9" s="44"/>
      <c r="B9" s="43" t="s">
        <v>281</v>
      </c>
      <c r="C9" s="44"/>
      <c r="D9" s="44"/>
      <c r="E9" s="46"/>
      <c r="F9" s="46"/>
      <c r="G9" s="46"/>
    </row>
    <row r="10" spans="1:7" ht="25.5" hidden="1" customHeight="1">
      <c r="A10" s="44"/>
      <c r="B10" s="45" t="s">
        <v>276</v>
      </c>
      <c r="C10" s="44"/>
      <c r="D10" s="44"/>
      <c r="E10" s="46"/>
      <c r="F10" s="46"/>
      <c r="G10" s="46"/>
    </row>
    <row r="11" spans="1:7" ht="66.75" hidden="1" customHeight="1">
      <c r="A11" s="42" t="s">
        <v>277</v>
      </c>
      <c r="B11" s="43" t="s">
        <v>269</v>
      </c>
      <c r="C11" s="44"/>
      <c r="D11" s="44"/>
      <c r="E11" s="46"/>
      <c r="F11" s="46"/>
      <c r="G11" s="46"/>
    </row>
    <row r="12" spans="1:7" ht="25.5" hidden="1" customHeight="1">
      <c r="A12" s="44" t="s">
        <v>269</v>
      </c>
      <c r="B12" s="45" t="s">
        <v>279</v>
      </c>
      <c r="C12" s="44"/>
      <c r="D12" s="44"/>
      <c r="E12" s="46"/>
      <c r="F12" s="46"/>
      <c r="G12" s="46"/>
    </row>
    <row r="13" spans="1:7" ht="66" customHeight="1">
      <c r="A13" s="42" t="s">
        <v>282</v>
      </c>
      <c r="B13" s="43" t="s">
        <v>283</v>
      </c>
      <c r="C13" s="42" t="s">
        <v>269</v>
      </c>
      <c r="D13" s="42" t="s">
        <v>284</v>
      </c>
      <c r="E13" s="97" t="s">
        <v>283</v>
      </c>
      <c r="F13" s="97"/>
      <c r="G13" s="97"/>
    </row>
    <row r="14" spans="1:7" ht="26.25" customHeight="1">
      <c r="A14" s="44" t="s">
        <v>269</v>
      </c>
      <c r="B14" s="45" t="s">
        <v>285</v>
      </c>
      <c r="C14" s="47" t="s">
        <v>269</v>
      </c>
      <c r="D14" s="44" t="s">
        <v>269</v>
      </c>
      <c r="E14" s="98" t="s">
        <v>286</v>
      </c>
      <c r="F14" s="98"/>
      <c r="G14" s="98"/>
    </row>
    <row r="15" spans="1:7" ht="87.95" customHeight="1">
      <c r="A15" s="42" t="s">
        <v>287</v>
      </c>
      <c r="B15" s="48">
        <v>45325</v>
      </c>
      <c r="C15" s="42" t="s">
        <v>269</v>
      </c>
      <c r="D15" s="42" t="s">
        <v>288</v>
      </c>
      <c r="E15" s="99">
        <v>44960</v>
      </c>
      <c r="F15" s="100"/>
      <c r="G15" s="100"/>
    </row>
  </sheetData>
  <mergeCells count="11">
    <mergeCell ref="E6:G6"/>
    <mergeCell ref="B3:F3"/>
    <mergeCell ref="C2:E2"/>
    <mergeCell ref="F2:G2"/>
    <mergeCell ref="A4:G4"/>
    <mergeCell ref="E5:G5"/>
    <mergeCell ref="E7:G7"/>
    <mergeCell ref="E8:G8"/>
    <mergeCell ref="E13:G13"/>
    <mergeCell ref="E14:G14"/>
    <mergeCell ref="E15:G15"/>
  </mergeCells>
  <phoneticPr fontId="8" type="noConversion"/>
  <printOptions horizontalCentered="1"/>
  <pageMargins left="0.70866141732283472" right="0.70866141732283472" top="0.74803149606299213" bottom="0.74803149606299213" header="0.31496062992125984" footer="0.31496062992125984"/>
  <pageSetup paperSize="9" scale="90"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99AB8B-375F-4A74-818F-37CD2F68B16A}">
  <dimension ref="A1:A15"/>
  <sheetViews>
    <sheetView view="pageBreakPreview" zoomScale="110" zoomScaleNormal="100" zoomScaleSheetLayoutView="110" workbookViewId="0">
      <selection activeCell="A4" sqref="A4"/>
    </sheetView>
  </sheetViews>
  <sheetFormatPr defaultColWidth="8.7109375" defaultRowHeight="12"/>
  <cols>
    <col min="1" max="1" width="91.42578125" style="33" customWidth="1"/>
    <col min="2" max="9" width="8.7109375" style="33"/>
    <col min="10" max="10" width="8.85546875" style="33" customWidth="1"/>
    <col min="11" max="11" width="9.85546875" style="33" customWidth="1"/>
    <col min="12" max="16384" width="8.7109375" style="33"/>
  </cols>
  <sheetData>
    <row r="1" spans="1:1" ht="28.5" customHeight="1">
      <c r="A1" s="32" t="s">
        <v>262</v>
      </c>
    </row>
    <row r="2" spans="1:1" ht="30" customHeight="1">
      <c r="A2" s="34" t="s">
        <v>256</v>
      </c>
    </row>
    <row r="3" spans="1:1" ht="39.950000000000003" customHeight="1">
      <c r="A3" s="35" t="s">
        <v>258</v>
      </c>
    </row>
    <row r="4" spans="1:1" ht="109.5" customHeight="1">
      <c r="A4" s="35" t="s">
        <v>343</v>
      </c>
    </row>
    <row r="5" spans="1:1" ht="39.950000000000003" customHeight="1">
      <c r="A5" s="35" t="s">
        <v>354</v>
      </c>
    </row>
    <row r="6" spans="1:1" ht="30" customHeight="1">
      <c r="A6" s="34" t="s">
        <v>257</v>
      </c>
    </row>
    <row r="7" spans="1:1" ht="39.950000000000003" customHeight="1">
      <c r="A7" s="36" t="s">
        <v>260</v>
      </c>
    </row>
    <row r="8" spans="1:1" ht="133.5" customHeight="1">
      <c r="A8" s="64" t="s">
        <v>357</v>
      </c>
    </row>
    <row r="9" spans="1:1" ht="67.5" customHeight="1">
      <c r="A9" s="36" t="s">
        <v>261</v>
      </c>
    </row>
    <row r="10" spans="1:1" ht="74.25" customHeight="1">
      <c r="A10" s="37" t="s">
        <v>347</v>
      </c>
    </row>
    <row r="11" spans="1:1" ht="39.950000000000003" customHeight="1">
      <c r="A11" s="35" t="s">
        <v>353</v>
      </c>
    </row>
    <row r="12" spans="1:1" ht="30" customHeight="1">
      <c r="A12" s="35" t="s">
        <v>345</v>
      </c>
    </row>
    <row r="13" spans="1:1" ht="30" customHeight="1">
      <c r="A13" s="35" t="s">
        <v>356</v>
      </c>
    </row>
    <row r="14" spans="1:1" ht="30" customHeight="1">
      <c r="A14" s="35" t="s">
        <v>355</v>
      </c>
    </row>
    <row r="15" spans="1:1" ht="39.950000000000003" customHeight="1">
      <c r="A15" s="35" t="s">
        <v>344</v>
      </c>
    </row>
  </sheetData>
  <phoneticPr fontId="8" type="noConversion"/>
  <printOptions horizontalCentered="1"/>
  <pageMargins left="0.59055118110236227" right="0.59055118110236227" top="0.98425196850393704" bottom="0.78740157480314965" header="0.59055118110236227" footer="0.3937007874015748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45"/>
  <sheetViews>
    <sheetView view="pageBreakPreview" zoomScaleNormal="100" workbookViewId="0">
      <selection activeCell="C13" sqref="C13"/>
    </sheetView>
  </sheetViews>
  <sheetFormatPr defaultColWidth="10" defaultRowHeight="11.25"/>
  <cols>
    <col min="1" max="1" width="5.140625" style="10" customWidth="1"/>
    <col min="2" max="2" width="26.85546875" style="10" customWidth="1"/>
    <col min="3" max="3" width="34.28515625" style="15" customWidth="1"/>
    <col min="4" max="4" width="15.42578125" style="10" customWidth="1"/>
    <col min="5" max="16384" width="10" style="10"/>
  </cols>
  <sheetData>
    <row r="1" spans="1:4" ht="24.95" customHeight="1">
      <c r="A1" s="105" t="s">
        <v>252</v>
      </c>
      <c r="B1" s="105"/>
      <c r="C1" s="105"/>
      <c r="D1" s="105"/>
    </row>
    <row r="2" spans="1:4" ht="24.95" customHeight="1">
      <c r="A2" s="106" t="s">
        <v>250</v>
      </c>
      <c r="B2" s="106"/>
      <c r="C2" s="106"/>
      <c r="D2" s="16"/>
    </row>
    <row r="3" spans="1:4" ht="30" customHeight="1">
      <c r="A3" s="17" t="s">
        <v>0</v>
      </c>
      <c r="B3" s="17" t="s">
        <v>1</v>
      </c>
      <c r="C3" s="17" t="s">
        <v>2</v>
      </c>
      <c r="D3" s="17" t="s">
        <v>3</v>
      </c>
    </row>
    <row r="4" spans="1:4" ht="30" customHeight="1">
      <c r="A4" s="17" t="s">
        <v>241</v>
      </c>
      <c r="B4" s="18" t="s">
        <v>259</v>
      </c>
      <c r="C4" s="19"/>
      <c r="D4" s="17"/>
    </row>
    <row r="5" spans="1:4" ht="30" customHeight="1">
      <c r="A5" s="17">
        <v>1</v>
      </c>
      <c r="B5" s="18" t="s">
        <v>14</v>
      </c>
      <c r="C5" s="19">
        <f>'3采购清单报价表'!G26</f>
        <v>0</v>
      </c>
      <c r="D5" s="17"/>
    </row>
    <row r="6" spans="1:4" ht="30" customHeight="1">
      <c r="A6" s="17">
        <v>2</v>
      </c>
      <c r="B6" s="18" t="s">
        <v>38</v>
      </c>
      <c r="C6" s="19">
        <f>'3采购清单报价表'!G45</f>
        <v>0</v>
      </c>
      <c r="D6" s="17"/>
    </row>
    <row r="7" spans="1:4" ht="30" customHeight="1">
      <c r="A7" s="17">
        <v>3</v>
      </c>
      <c r="B7" s="18" t="s">
        <v>60</v>
      </c>
      <c r="C7" s="19">
        <f>'3采购清单报价表'!G54</f>
        <v>0</v>
      </c>
      <c r="D7" s="17"/>
    </row>
    <row r="8" spans="1:4" ht="30" customHeight="1">
      <c r="A8" s="17">
        <v>4</v>
      </c>
      <c r="B8" s="18" t="s">
        <v>68</v>
      </c>
      <c r="C8" s="19">
        <f>'3采购清单报价表'!G120</f>
        <v>0</v>
      </c>
      <c r="D8" s="17"/>
    </row>
    <row r="9" spans="1:4" ht="30" customHeight="1">
      <c r="A9" s="17">
        <v>5</v>
      </c>
      <c r="B9" s="18" t="s">
        <v>121</v>
      </c>
      <c r="C9" s="19">
        <f>'3采购清单报价表'!G147</f>
        <v>0</v>
      </c>
      <c r="D9" s="17"/>
    </row>
    <row r="10" spans="1:4" ht="30" customHeight="1">
      <c r="A10" s="17">
        <v>6</v>
      </c>
      <c r="B10" s="18" t="s">
        <v>145</v>
      </c>
      <c r="C10" s="19">
        <f>'3采购清单报价表'!G235</f>
        <v>0</v>
      </c>
      <c r="D10" s="17"/>
    </row>
    <row r="11" spans="1:4" ht="30" customHeight="1">
      <c r="A11" s="17">
        <v>7</v>
      </c>
      <c r="B11" s="18" t="s">
        <v>206</v>
      </c>
      <c r="C11" s="19">
        <f>'3采购清单报价表'!G258</f>
        <v>0</v>
      </c>
      <c r="D11" s="17"/>
    </row>
    <row r="12" spans="1:4" ht="30" customHeight="1">
      <c r="A12" s="17">
        <v>8</v>
      </c>
      <c r="B12" s="18" t="s">
        <v>242</v>
      </c>
      <c r="C12" s="19">
        <f>'3采购清单报价表'!G266</f>
        <v>0</v>
      </c>
      <c r="D12" s="17"/>
    </row>
    <row r="13" spans="1:4" ht="30" customHeight="1">
      <c r="A13" s="17">
        <v>9</v>
      </c>
      <c r="B13" s="18" t="s">
        <v>231</v>
      </c>
      <c r="C13" s="19">
        <f>'3采购清单报价表'!G280</f>
        <v>0</v>
      </c>
      <c r="D13" s="17"/>
    </row>
    <row r="14" spans="1:4" ht="51.75" customHeight="1">
      <c r="A14" s="17">
        <v>10</v>
      </c>
      <c r="B14" s="18" t="s">
        <v>255</v>
      </c>
      <c r="C14" s="19">
        <f>'3采购清单报价表'!G285</f>
        <v>0</v>
      </c>
      <c r="D14" s="17"/>
    </row>
    <row r="15" spans="1:4" ht="30" customHeight="1">
      <c r="A15" s="17">
        <v>11</v>
      </c>
      <c r="B15" s="18" t="s">
        <v>88</v>
      </c>
      <c r="C15" s="19">
        <f>SUM(C5:C14)</f>
        <v>0</v>
      </c>
      <c r="D15" s="17"/>
    </row>
    <row r="16" spans="1:4" ht="30" customHeight="1">
      <c r="A16" s="17" t="s">
        <v>39</v>
      </c>
      <c r="B16" s="18" t="s">
        <v>247</v>
      </c>
      <c r="C16" s="19">
        <f>C15*13%</f>
        <v>0</v>
      </c>
      <c r="D16" s="20"/>
    </row>
    <row r="17" spans="1:4" ht="30" customHeight="1">
      <c r="A17" s="107" t="s">
        <v>4</v>
      </c>
      <c r="B17" s="107"/>
      <c r="C17" s="19">
        <f>C15+C16</f>
        <v>0</v>
      </c>
      <c r="D17" s="17"/>
    </row>
    <row r="18" spans="1:4" ht="30" customHeight="1">
      <c r="C18" s="21"/>
    </row>
    <row r="19" spans="1:4" ht="30" customHeight="1"/>
    <row r="20" spans="1:4" ht="30" customHeight="1"/>
    <row r="21" spans="1:4" ht="30" customHeight="1"/>
    <row r="22" spans="1:4" ht="30" customHeight="1"/>
    <row r="23" spans="1:4" ht="30" customHeight="1"/>
    <row r="24" spans="1:4" ht="30" customHeight="1"/>
    <row r="25" spans="1:4" ht="30" customHeight="1"/>
    <row r="26" spans="1:4" ht="30" customHeight="1"/>
    <row r="27" spans="1:4" ht="30" customHeight="1"/>
    <row r="28" spans="1:4" ht="30" customHeight="1"/>
    <row r="29" spans="1:4" ht="30" customHeight="1"/>
    <row r="30" spans="1:4" ht="30" customHeight="1"/>
    <row r="31" spans="1:4" ht="30" customHeight="1"/>
    <row r="32" spans="1:4" ht="30" customHeight="1"/>
    <row r="33" ht="30" customHeight="1"/>
    <row r="34" ht="30" customHeight="1"/>
    <row r="35" ht="30" customHeight="1"/>
    <row r="36" ht="30" customHeight="1"/>
    <row r="37" ht="30" customHeight="1"/>
    <row r="38" ht="30" customHeight="1"/>
    <row r="39" ht="30" customHeight="1"/>
    <row r="40" ht="30" customHeight="1"/>
    <row r="41" ht="30" customHeight="1"/>
    <row r="42" ht="30" customHeight="1"/>
    <row r="43" ht="30" customHeight="1"/>
    <row r="44" ht="30" customHeight="1"/>
    <row r="45" ht="30" customHeight="1"/>
  </sheetData>
  <sheetProtection formatCells="0" insertHyperlinks="0" autoFilter="0"/>
  <mergeCells count="3">
    <mergeCell ref="A1:D1"/>
    <mergeCell ref="A2:C2"/>
    <mergeCell ref="A17:B17"/>
  </mergeCells>
  <phoneticPr fontId="8" type="noConversion"/>
  <printOptions horizontalCentered="1"/>
  <pageMargins left="0.59055118110236204" right="0.59055118110236204" top="0.98425196850393704" bottom="0.78740157480314998" header="0.59055118110236204" footer="0.39370078740157499"/>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286"/>
  <sheetViews>
    <sheetView showGridLines="0" view="pageBreakPreview" zoomScale="80" zoomScaleNormal="100" zoomScaleSheetLayoutView="80" workbookViewId="0">
      <pane ySplit="4" topLeftCell="A269" activePane="bottomLeft" state="frozen"/>
      <selection pane="bottomLeft" activeCell="H9" sqref="H9"/>
    </sheetView>
  </sheetViews>
  <sheetFormatPr defaultColWidth="9" defaultRowHeight="11.25"/>
  <cols>
    <col min="1" max="1" width="5.85546875" style="2" customWidth="1"/>
    <col min="2" max="2" width="30.28515625" style="3" customWidth="1"/>
    <col min="3" max="3" width="6.28515625" style="5" customWidth="1"/>
    <col min="4" max="4" width="8.140625" style="5" customWidth="1"/>
    <col min="5" max="5" width="8.42578125" style="5" customWidth="1"/>
    <col min="6" max="6" width="10.42578125" style="6" customWidth="1"/>
    <col min="7" max="7" width="12.85546875" style="6" customWidth="1"/>
    <col min="8" max="8" width="13.7109375" style="6" customWidth="1"/>
    <col min="9" max="9" width="16.42578125" style="6" customWidth="1"/>
    <col min="10" max="10" width="46" style="6" customWidth="1"/>
    <col min="11" max="11" width="25.85546875" style="11" customWidth="1"/>
    <col min="12" max="16384" width="9" style="4"/>
  </cols>
  <sheetData>
    <row r="1" spans="1:11" ht="39" customHeight="1">
      <c r="A1" s="108" t="s">
        <v>251</v>
      </c>
      <c r="B1" s="108"/>
      <c r="C1" s="108"/>
      <c r="D1" s="108"/>
      <c r="E1" s="108"/>
      <c r="F1" s="108"/>
      <c r="G1" s="108"/>
      <c r="H1" s="108"/>
      <c r="I1" s="108"/>
      <c r="J1" s="108"/>
      <c r="K1" s="108"/>
    </row>
    <row r="2" spans="1:11" ht="27.95" customHeight="1">
      <c r="A2" s="109" t="s">
        <v>250</v>
      </c>
      <c r="B2" s="109"/>
      <c r="C2" s="109"/>
      <c r="D2" s="109"/>
      <c r="E2" s="109"/>
      <c r="F2" s="7"/>
      <c r="G2" s="7"/>
      <c r="H2" s="7"/>
      <c r="I2" s="7"/>
      <c r="J2" s="7"/>
    </row>
    <row r="3" spans="1:11" ht="27.95" customHeight="1">
      <c r="A3" s="111" t="s">
        <v>0</v>
      </c>
      <c r="B3" s="111" t="s">
        <v>1</v>
      </c>
      <c r="C3" s="111" t="s">
        <v>86</v>
      </c>
      <c r="D3" s="111" t="s">
        <v>248</v>
      </c>
      <c r="E3" s="113" t="s">
        <v>249</v>
      </c>
      <c r="F3" s="113"/>
      <c r="G3" s="113"/>
      <c r="H3" s="112" t="s">
        <v>5</v>
      </c>
      <c r="I3" s="112"/>
      <c r="J3" s="112"/>
      <c r="K3" s="110" t="s">
        <v>290</v>
      </c>
    </row>
    <row r="4" spans="1:11" ht="27.95" customHeight="1">
      <c r="A4" s="111"/>
      <c r="B4" s="111"/>
      <c r="C4" s="111"/>
      <c r="D4" s="111"/>
      <c r="E4" s="113"/>
      <c r="F4" s="12" t="s">
        <v>246</v>
      </c>
      <c r="G4" s="12" t="s">
        <v>87</v>
      </c>
      <c r="H4" s="12" t="s">
        <v>16</v>
      </c>
      <c r="I4" s="12" t="s">
        <v>6</v>
      </c>
      <c r="J4" s="12" t="s">
        <v>342</v>
      </c>
      <c r="K4" s="110"/>
    </row>
    <row r="5" spans="1:11" s="9" customFormat="1" ht="27.95" customHeight="1">
      <c r="A5" s="80" t="s">
        <v>15</v>
      </c>
      <c r="B5" s="81" t="s">
        <v>14</v>
      </c>
      <c r="C5" s="80"/>
      <c r="D5" s="80"/>
      <c r="E5" s="65"/>
      <c r="F5" s="22"/>
      <c r="G5" s="22"/>
      <c r="H5" s="23"/>
      <c r="I5" s="23"/>
      <c r="J5" s="23"/>
      <c r="K5" s="49"/>
    </row>
    <row r="6" spans="1:11" s="9" customFormat="1" ht="27.95" customHeight="1">
      <c r="A6" s="82" t="s">
        <v>28</v>
      </c>
      <c r="B6" s="83" t="s">
        <v>17</v>
      </c>
      <c r="C6" s="82"/>
      <c r="D6" s="82"/>
      <c r="E6" s="66"/>
      <c r="F6" s="24"/>
      <c r="G6" s="24"/>
      <c r="H6" s="25"/>
      <c r="I6" s="25"/>
      <c r="J6" s="25"/>
      <c r="K6" s="50"/>
    </row>
    <row r="7" spans="1:11" ht="27.95" customHeight="1">
      <c r="A7" s="84">
        <v>1</v>
      </c>
      <c r="B7" s="85" t="s">
        <v>346</v>
      </c>
      <c r="C7" s="84" t="s">
        <v>7</v>
      </c>
      <c r="D7" s="86">
        <v>3</v>
      </c>
      <c r="E7" s="69"/>
      <c r="F7" s="13">
        <v>0</v>
      </c>
      <c r="G7" s="13">
        <f>F7*E7</f>
        <v>0</v>
      </c>
      <c r="H7" s="8"/>
      <c r="I7" s="8"/>
      <c r="J7" s="8"/>
      <c r="K7" s="31"/>
    </row>
    <row r="8" spans="1:11" ht="27.95" customHeight="1">
      <c r="A8" s="84">
        <v>2</v>
      </c>
      <c r="B8" s="85" t="s">
        <v>18</v>
      </c>
      <c r="C8" s="84" t="s">
        <v>7</v>
      </c>
      <c r="D8" s="86">
        <v>23</v>
      </c>
      <c r="E8" s="69"/>
      <c r="F8" s="13">
        <v>0</v>
      </c>
      <c r="G8" s="13">
        <f t="shared" ref="G8:G25" si="0">F8*E8</f>
        <v>0</v>
      </c>
      <c r="H8" s="8"/>
      <c r="I8" s="8"/>
      <c r="J8" s="8"/>
      <c r="K8" s="31"/>
    </row>
    <row r="9" spans="1:11" ht="27.95" customHeight="1">
      <c r="A9" s="84">
        <v>3</v>
      </c>
      <c r="B9" s="85" t="s">
        <v>19</v>
      </c>
      <c r="C9" s="84" t="s">
        <v>7</v>
      </c>
      <c r="D9" s="86">
        <v>6</v>
      </c>
      <c r="E9" s="69"/>
      <c r="F9" s="13">
        <v>0</v>
      </c>
      <c r="G9" s="13">
        <f t="shared" si="0"/>
        <v>0</v>
      </c>
      <c r="H9" s="8"/>
      <c r="I9" s="8"/>
      <c r="J9" s="8"/>
      <c r="K9" s="31"/>
    </row>
    <row r="10" spans="1:11" ht="27.95" customHeight="1">
      <c r="A10" s="84">
        <v>4</v>
      </c>
      <c r="B10" s="85" t="s">
        <v>20</v>
      </c>
      <c r="C10" s="84" t="s">
        <v>7</v>
      </c>
      <c r="D10" s="86">
        <v>54</v>
      </c>
      <c r="E10" s="69"/>
      <c r="F10" s="13">
        <v>0</v>
      </c>
      <c r="G10" s="13">
        <f t="shared" si="0"/>
        <v>0</v>
      </c>
      <c r="H10" s="8"/>
      <c r="I10" s="8"/>
      <c r="J10" s="8"/>
      <c r="K10" s="31"/>
    </row>
    <row r="11" spans="1:11" ht="27.95" customHeight="1">
      <c r="A11" s="84">
        <v>5</v>
      </c>
      <c r="B11" s="85" t="s">
        <v>21</v>
      </c>
      <c r="C11" s="84" t="s">
        <v>7</v>
      </c>
      <c r="D11" s="86">
        <v>34</v>
      </c>
      <c r="E11" s="69"/>
      <c r="F11" s="13">
        <v>0</v>
      </c>
      <c r="G11" s="13">
        <f t="shared" si="0"/>
        <v>0</v>
      </c>
      <c r="H11" s="14"/>
      <c r="I11" s="14"/>
      <c r="J11" s="14"/>
      <c r="K11" s="31"/>
    </row>
    <row r="12" spans="1:11" ht="27.95" customHeight="1">
      <c r="A12" s="84">
        <v>6</v>
      </c>
      <c r="B12" s="85" t="s">
        <v>22</v>
      </c>
      <c r="C12" s="84" t="s">
        <v>7</v>
      </c>
      <c r="D12" s="86">
        <v>289</v>
      </c>
      <c r="E12" s="69"/>
      <c r="F12" s="13">
        <v>0</v>
      </c>
      <c r="G12" s="13">
        <f t="shared" si="0"/>
        <v>0</v>
      </c>
      <c r="H12" s="8"/>
      <c r="I12" s="8"/>
      <c r="J12" s="8"/>
      <c r="K12" s="31"/>
    </row>
    <row r="13" spans="1:11" ht="27.95" customHeight="1">
      <c r="A13" s="84">
        <v>7</v>
      </c>
      <c r="B13" s="85" t="s">
        <v>23</v>
      </c>
      <c r="C13" s="84" t="s">
        <v>7</v>
      </c>
      <c r="D13" s="86">
        <v>1</v>
      </c>
      <c r="E13" s="69"/>
      <c r="F13" s="13">
        <v>0</v>
      </c>
      <c r="G13" s="13">
        <f t="shared" si="0"/>
        <v>0</v>
      </c>
      <c r="H13" s="8"/>
      <c r="I13" s="8"/>
      <c r="J13" s="8"/>
      <c r="K13" s="31"/>
    </row>
    <row r="14" spans="1:11" ht="27.95" customHeight="1">
      <c r="A14" s="84">
        <v>8</v>
      </c>
      <c r="B14" s="85" t="s">
        <v>24</v>
      </c>
      <c r="C14" s="84" t="s">
        <v>7</v>
      </c>
      <c r="D14" s="86">
        <v>120</v>
      </c>
      <c r="E14" s="69"/>
      <c r="F14" s="13">
        <v>0</v>
      </c>
      <c r="G14" s="13">
        <f t="shared" si="0"/>
        <v>0</v>
      </c>
      <c r="H14" s="8"/>
      <c r="I14" s="8"/>
      <c r="J14" s="8"/>
      <c r="K14" s="31"/>
    </row>
    <row r="15" spans="1:11" ht="27.95" customHeight="1">
      <c r="A15" s="84">
        <v>9</v>
      </c>
      <c r="B15" s="85" t="s">
        <v>25</v>
      </c>
      <c r="C15" s="84" t="s">
        <v>7</v>
      </c>
      <c r="D15" s="86">
        <v>1050</v>
      </c>
      <c r="E15" s="69"/>
      <c r="F15" s="13">
        <v>0</v>
      </c>
      <c r="G15" s="13">
        <f t="shared" si="0"/>
        <v>0</v>
      </c>
      <c r="H15" s="8"/>
      <c r="I15" s="8"/>
      <c r="J15" s="8"/>
      <c r="K15" s="31"/>
    </row>
    <row r="16" spans="1:11" s="1" customFormat="1" ht="27.95" customHeight="1">
      <c r="A16" s="84">
        <v>10</v>
      </c>
      <c r="B16" s="85" t="s">
        <v>26</v>
      </c>
      <c r="C16" s="84" t="s">
        <v>7</v>
      </c>
      <c r="D16" s="86">
        <v>15</v>
      </c>
      <c r="E16" s="69"/>
      <c r="F16" s="13">
        <v>0</v>
      </c>
      <c r="G16" s="13">
        <f t="shared" si="0"/>
        <v>0</v>
      </c>
      <c r="H16" s="8"/>
      <c r="I16" s="8"/>
      <c r="J16" s="8"/>
      <c r="K16" s="51"/>
    </row>
    <row r="17" spans="1:11" ht="27.95" customHeight="1">
      <c r="A17" s="84">
        <v>11</v>
      </c>
      <c r="B17" s="85" t="s">
        <v>27</v>
      </c>
      <c r="C17" s="84" t="s">
        <v>7</v>
      </c>
      <c r="D17" s="86">
        <v>7</v>
      </c>
      <c r="E17" s="69"/>
      <c r="F17" s="13">
        <v>0</v>
      </c>
      <c r="G17" s="13">
        <f t="shared" si="0"/>
        <v>0</v>
      </c>
      <c r="H17" s="8"/>
      <c r="I17" s="8"/>
      <c r="J17" s="8"/>
      <c r="K17" s="31"/>
    </row>
    <row r="18" spans="1:11" ht="27.95" customHeight="1">
      <c r="A18" s="82" t="s">
        <v>29</v>
      </c>
      <c r="B18" s="83" t="s">
        <v>30</v>
      </c>
      <c r="C18" s="82"/>
      <c r="D18" s="82"/>
      <c r="E18" s="66"/>
      <c r="F18" s="24"/>
      <c r="G18" s="24"/>
      <c r="H18" s="25"/>
      <c r="I18" s="25"/>
      <c r="J18" s="25"/>
      <c r="K18" s="50"/>
    </row>
    <row r="19" spans="1:11" ht="27.95" customHeight="1">
      <c r="A19" s="84">
        <v>1</v>
      </c>
      <c r="B19" s="85" t="s">
        <v>31</v>
      </c>
      <c r="C19" s="84" t="s">
        <v>37</v>
      </c>
      <c r="D19" s="86">
        <v>1</v>
      </c>
      <c r="E19" s="69"/>
      <c r="F19" s="13">
        <v>0</v>
      </c>
      <c r="G19" s="13">
        <f t="shared" si="0"/>
        <v>0</v>
      </c>
      <c r="H19" s="8"/>
      <c r="I19" s="8"/>
      <c r="J19" s="8"/>
      <c r="K19" s="31"/>
    </row>
    <row r="20" spans="1:11" ht="27.95" customHeight="1">
      <c r="A20" s="84">
        <v>2</v>
      </c>
      <c r="B20" s="85" t="s">
        <v>318</v>
      </c>
      <c r="C20" s="84" t="s">
        <v>7</v>
      </c>
      <c r="D20" s="86">
        <v>2</v>
      </c>
      <c r="E20" s="69"/>
      <c r="F20" s="13">
        <v>0</v>
      </c>
      <c r="G20" s="13">
        <f t="shared" si="0"/>
        <v>0</v>
      </c>
      <c r="H20" s="8"/>
      <c r="I20" s="8"/>
      <c r="J20" s="8"/>
      <c r="K20" s="31"/>
    </row>
    <row r="21" spans="1:11" ht="27.95" customHeight="1">
      <c r="A21" s="84">
        <v>3</v>
      </c>
      <c r="B21" s="85" t="s">
        <v>32</v>
      </c>
      <c r="C21" s="84" t="s">
        <v>7</v>
      </c>
      <c r="D21" s="86">
        <v>10</v>
      </c>
      <c r="E21" s="69"/>
      <c r="F21" s="13">
        <v>0</v>
      </c>
      <c r="G21" s="13">
        <f t="shared" si="0"/>
        <v>0</v>
      </c>
      <c r="H21" s="8"/>
      <c r="I21" s="8"/>
      <c r="J21" s="8"/>
      <c r="K21" s="31"/>
    </row>
    <row r="22" spans="1:11" ht="27.95" customHeight="1">
      <c r="A22" s="84">
        <v>4</v>
      </c>
      <c r="B22" s="85" t="s">
        <v>33</v>
      </c>
      <c r="C22" s="84" t="s">
        <v>7</v>
      </c>
      <c r="D22" s="86">
        <v>30</v>
      </c>
      <c r="E22" s="69"/>
      <c r="F22" s="13">
        <v>0</v>
      </c>
      <c r="G22" s="13">
        <f t="shared" si="0"/>
        <v>0</v>
      </c>
      <c r="H22" s="8"/>
      <c r="I22" s="8"/>
      <c r="J22" s="8"/>
      <c r="K22" s="31"/>
    </row>
    <row r="23" spans="1:11" ht="27.95" customHeight="1">
      <c r="A23" s="84">
        <v>5</v>
      </c>
      <c r="B23" s="85" t="s">
        <v>34</v>
      </c>
      <c r="C23" s="84" t="s">
        <v>263</v>
      </c>
      <c r="D23" s="86">
        <v>9000</v>
      </c>
      <c r="E23" s="69"/>
      <c r="F23" s="13">
        <v>0</v>
      </c>
      <c r="G23" s="13">
        <f t="shared" si="0"/>
        <v>0</v>
      </c>
      <c r="H23" s="8"/>
      <c r="I23" s="8"/>
      <c r="J23" s="8"/>
      <c r="K23" s="31"/>
    </row>
    <row r="24" spans="1:11" ht="27.95" customHeight="1">
      <c r="A24" s="82" t="s">
        <v>35</v>
      </c>
      <c r="B24" s="83" t="s">
        <v>36</v>
      </c>
      <c r="C24" s="82"/>
      <c r="D24" s="82"/>
      <c r="E24" s="66"/>
      <c r="F24" s="24"/>
      <c r="G24" s="24"/>
      <c r="H24" s="25"/>
      <c r="I24" s="25"/>
      <c r="J24" s="25"/>
      <c r="K24" s="50"/>
    </row>
    <row r="25" spans="1:11" ht="27.95" customHeight="1">
      <c r="A25" s="84">
        <v>1</v>
      </c>
      <c r="B25" s="85" t="s">
        <v>319</v>
      </c>
      <c r="C25" s="84" t="s">
        <v>37</v>
      </c>
      <c r="D25" s="86">
        <v>1</v>
      </c>
      <c r="E25" s="69"/>
      <c r="F25" s="13">
        <v>0</v>
      </c>
      <c r="G25" s="13">
        <f t="shared" si="0"/>
        <v>0</v>
      </c>
      <c r="H25" s="8"/>
      <c r="I25" s="8"/>
      <c r="J25" s="8"/>
      <c r="K25" s="31"/>
    </row>
    <row r="26" spans="1:11" ht="27.95" customHeight="1">
      <c r="A26" s="87" t="s">
        <v>52</v>
      </c>
      <c r="B26" s="88" t="s">
        <v>88</v>
      </c>
      <c r="C26" s="87"/>
      <c r="D26" s="89"/>
      <c r="E26" s="72"/>
      <c r="F26" s="28"/>
      <c r="G26" s="28">
        <f>SUM(G7:G25)</f>
        <v>0</v>
      </c>
      <c r="H26" s="29"/>
      <c r="I26" s="29"/>
      <c r="J26" s="29"/>
      <c r="K26" s="52"/>
    </row>
    <row r="27" spans="1:11" ht="27.95" customHeight="1">
      <c r="A27" s="80" t="s">
        <v>39</v>
      </c>
      <c r="B27" s="81" t="s">
        <v>38</v>
      </c>
      <c r="C27" s="80"/>
      <c r="D27" s="80"/>
      <c r="E27" s="65"/>
      <c r="F27" s="22"/>
      <c r="G27" s="22"/>
      <c r="H27" s="26"/>
      <c r="I27" s="26"/>
      <c r="J27" s="26"/>
      <c r="K27" s="49"/>
    </row>
    <row r="28" spans="1:11" ht="27.95" customHeight="1">
      <c r="A28" s="82" t="s">
        <v>28</v>
      </c>
      <c r="B28" s="83" t="s">
        <v>42</v>
      </c>
      <c r="C28" s="82"/>
      <c r="D28" s="82"/>
      <c r="E28" s="66"/>
      <c r="F28" s="24"/>
      <c r="G28" s="24"/>
      <c r="H28" s="27"/>
      <c r="I28" s="27"/>
      <c r="J28" s="27"/>
      <c r="K28" s="50"/>
    </row>
    <row r="29" spans="1:11" ht="27.95" customHeight="1">
      <c r="A29" s="84">
        <v>1</v>
      </c>
      <c r="B29" s="85" t="s">
        <v>40</v>
      </c>
      <c r="C29" s="84" t="s">
        <v>41</v>
      </c>
      <c r="D29" s="86">
        <v>546</v>
      </c>
      <c r="E29" s="69"/>
      <c r="F29" s="13">
        <v>0</v>
      </c>
      <c r="G29" s="13">
        <f t="shared" ref="G29:G44" si="1">F29*E29</f>
        <v>0</v>
      </c>
      <c r="H29" s="14"/>
      <c r="I29" s="14"/>
      <c r="J29" s="14"/>
      <c r="K29" s="31"/>
    </row>
    <row r="30" spans="1:11" ht="27.95" customHeight="1">
      <c r="A30" s="82" t="s">
        <v>29</v>
      </c>
      <c r="B30" s="83" t="s">
        <v>43</v>
      </c>
      <c r="C30" s="82"/>
      <c r="D30" s="82"/>
      <c r="E30" s="66"/>
      <c r="F30" s="24"/>
      <c r="G30" s="24"/>
      <c r="H30" s="27"/>
      <c r="I30" s="27"/>
      <c r="J30" s="27"/>
      <c r="K30" s="50"/>
    </row>
    <row r="31" spans="1:11" ht="27.95" customHeight="1">
      <c r="A31" s="84">
        <v>1</v>
      </c>
      <c r="B31" s="85" t="s">
        <v>44</v>
      </c>
      <c r="C31" s="84" t="s">
        <v>41</v>
      </c>
      <c r="D31" s="86">
        <v>36</v>
      </c>
      <c r="E31" s="69"/>
      <c r="F31" s="13">
        <v>0</v>
      </c>
      <c r="G31" s="13">
        <f t="shared" si="1"/>
        <v>0</v>
      </c>
      <c r="H31" s="14"/>
      <c r="I31" s="14"/>
      <c r="J31" s="14"/>
      <c r="K31" s="31"/>
    </row>
    <row r="32" spans="1:11" ht="27.95" customHeight="1">
      <c r="A32" s="84">
        <v>2</v>
      </c>
      <c r="B32" s="85" t="s">
        <v>45</v>
      </c>
      <c r="C32" s="84" t="s">
        <v>41</v>
      </c>
      <c r="D32" s="86">
        <v>36</v>
      </c>
      <c r="E32" s="69"/>
      <c r="F32" s="13">
        <v>0</v>
      </c>
      <c r="G32" s="13">
        <f t="shared" si="1"/>
        <v>0</v>
      </c>
      <c r="H32" s="14"/>
      <c r="I32" s="14"/>
      <c r="J32" s="14"/>
      <c r="K32" s="31"/>
    </row>
    <row r="33" spans="1:11" ht="27.95" customHeight="1">
      <c r="A33" s="82" t="s">
        <v>35</v>
      </c>
      <c r="B33" s="83" t="s">
        <v>46</v>
      </c>
      <c r="C33" s="82"/>
      <c r="D33" s="82"/>
      <c r="E33" s="66"/>
      <c r="F33" s="24"/>
      <c r="G33" s="24"/>
      <c r="H33" s="27"/>
      <c r="I33" s="27"/>
      <c r="J33" s="27"/>
      <c r="K33" s="50"/>
    </row>
    <row r="34" spans="1:11" ht="27.95" customHeight="1">
      <c r="A34" s="84">
        <v>1</v>
      </c>
      <c r="B34" s="85" t="s">
        <v>47</v>
      </c>
      <c r="C34" s="84" t="s">
        <v>41</v>
      </c>
      <c r="D34" s="86">
        <v>2</v>
      </c>
      <c r="E34" s="69"/>
      <c r="F34" s="13">
        <v>0</v>
      </c>
      <c r="G34" s="13">
        <f t="shared" si="1"/>
        <v>0</v>
      </c>
      <c r="H34" s="8"/>
      <c r="I34" s="8"/>
      <c r="J34" s="8"/>
      <c r="K34" s="31"/>
    </row>
    <row r="35" spans="1:11" ht="27.95" customHeight="1">
      <c r="A35" s="84">
        <v>2</v>
      </c>
      <c r="B35" s="85" t="s">
        <v>48</v>
      </c>
      <c r="C35" s="84" t="s">
        <v>41</v>
      </c>
      <c r="D35" s="86">
        <v>2</v>
      </c>
      <c r="E35" s="69"/>
      <c r="F35" s="13">
        <v>0</v>
      </c>
      <c r="G35" s="13">
        <f t="shared" si="1"/>
        <v>0</v>
      </c>
      <c r="H35" s="8"/>
      <c r="I35" s="8"/>
      <c r="J35" s="8"/>
      <c r="K35" s="31"/>
    </row>
    <row r="36" spans="1:11" ht="27.95" customHeight="1">
      <c r="A36" s="84">
        <v>3</v>
      </c>
      <c r="B36" s="85" t="s">
        <v>49</v>
      </c>
      <c r="C36" s="84" t="s">
        <v>41</v>
      </c>
      <c r="D36" s="86">
        <v>15</v>
      </c>
      <c r="E36" s="69"/>
      <c r="F36" s="13">
        <v>0</v>
      </c>
      <c r="G36" s="13">
        <f t="shared" si="1"/>
        <v>0</v>
      </c>
      <c r="H36" s="8"/>
      <c r="I36" s="8"/>
      <c r="J36" s="8"/>
      <c r="K36" s="31"/>
    </row>
    <row r="37" spans="1:11" ht="27.95" customHeight="1">
      <c r="A37" s="84">
        <v>4</v>
      </c>
      <c r="B37" s="85" t="s">
        <v>50</v>
      </c>
      <c r="C37" s="84" t="s">
        <v>37</v>
      </c>
      <c r="D37" s="86">
        <v>1</v>
      </c>
      <c r="E37" s="69"/>
      <c r="F37" s="13">
        <v>0</v>
      </c>
      <c r="G37" s="13">
        <f t="shared" si="1"/>
        <v>0</v>
      </c>
      <c r="H37" s="8"/>
      <c r="I37" s="8"/>
      <c r="J37" s="8"/>
      <c r="K37" s="31"/>
    </row>
    <row r="38" spans="1:11" ht="27.95" customHeight="1">
      <c r="A38" s="84">
        <v>5</v>
      </c>
      <c r="B38" s="85" t="s">
        <v>51</v>
      </c>
      <c r="C38" s="84" t="s">
        <v>41</v>
      </c>
      <c r="D38" s="86">
        <v>10</v>
      </c>
      <c r="E38" s="69"/>
      <c r="F38" s="13">
        <v>0</v>
      </c>
      <c r="G38" s="13">
        <f t="shared" si="1"/>
        <v>0</v>
      </c>
      <c r="H38" s="8"/>
      <c r="I38" s="8"/>
      <c r="J38" s="8"/>
      <c r="K38" s="31"/>
    </row>
    <row r="39" spans="1:11" ht="27.95" customHeight="1">
      <c r="A39" s="82" t="s">
        <v>52</v>
      </c>
      <c r="B39" s="83" t="s">
        <v>53</v>
      </c>
      <c r="C39" s="82"/>
      <c r="D39" s="82"/>
      <c r="E39" s="66"/>
      <c r="F39" s="24"/>
      <c r="G39" s="24"/>
      <c r="H39" s="27"/>
      <c r="I39" s="27"/>
      <c r="J39" s="27"/>
      <c r="K39" s="50"/>
    </row>
    <row r="40" spans="1:11" ht="27.95" customHeight="1">
      <c r="A40" s="84">
        <v>1</v>
      </c>
      <c r="B40" s="85" t="s">
        <v>54</v>
      </c>
      <c r="C40" s="84" t="s">
        <v>7</v>
      </c>
      <c r="D40" s="86">
        <v>210</v>
      </c>
      <c r="E40" s="69"/>
      <c r="F40" s="13">
        <v>0</v>
      </c>
      <c r="G40" s="13">
        <f t="shared" si="1"/>
        <v>0</v>
      </c>
      <c r="H40" s="8"/>
      <c r="I40" s="8"/>
      <c r="J40" s="8"/>
      <c r="K40" s="31"/>
    </row>
    <row r="41" spans="1:11" s="11" customFormat="1" ht="27.95" customHeight="1">
      <c r="A41" s="84">
        <v>2</v>
      </c>
      <c r="B41" s="85" t="s">
        <v>55</v>
      </c>
      <c r="C41" s="84" t="s">
        <v>7</v>
      </c>
      <c r="D41" s="86">
        <v>1</v>
      </c>
      <c r="E41" s="69"/>
      <c r="F41" s="13">
        <v>0</v>
      </c>
      <c r="G41" s="13">
        <f t="shared" si="1"/>
        <v>0</v>
      </c>
      <c r="H41" s="8"/>
      <c r="I41" s="8"/>
      <c r="J41" s="8"/>
      <c r="K41" s="31"/>
    </row>
    <row r="42" spans="1:11" ht="27.95" customHeight="1">
      <c r="A42" s="84">
        <v>3</v>
      </c>
      <c r="B42" s="85" t="s">
        <v>56</v>
      </c>
      <c r="C42" s="84" t="s">
        <v>7</v>
      </c>
      <c r="D42" s="86">
        <v>10</v>
      </c>
      <c r="E42" s="69"/>
      <c r="F42" s="13">
        <v>0</v>
      </c>
      <c r="G42" s="13">
        <f t="shared" si="1"/>
        <v>0</v>
      </c>
      <c r="H42" s="8"/>
      <c r="I42" s="8"/>
      <c r="J42" s="8"/>
      <c r="K42" s="31"/>
    </row>
    <row r="43" spans="1:11" ht="27.95" customHeight="1">
      <c r="A43" s="84">
        <v>4</v>
      </c>
      <c r="B43" s="85" t="s">
        <v>57</v>
      </c>
      <c r="C43" s="84" t="s">
        <v>8</v>
      </c>
      <c r="D43" s="86">
        <v>1</v>
      </c>
      <c r="E43" s="69"/>
      <c r="F43" s="13">
        <v>0</v>
      </c>
      <c r="G43" s="13">
        <f t="shared" si="1"/>
        <v>0</v>
      </c>
      <c r="H43" s="8"/>
      <c r="I43" s="8"/>
      <c r="J43" s="8"/>
      <c r="K43" s="31"/>
    </row>
    <row r="44" spans="1:11" ht="27.95" customHeight="1">
      <c r="A44" s="84">
        <v>5</v>
      </c>
      <c r="B44" s="85" t="s">
        <v>58</v>
      </c>
      <c r="C44" s="84" t="s">
        <v>7</v>
      </c>
      <c r="D44" s="86">
        <v>1</v>
      </c>
      <c r="E44" s="69"/>
      <c r="F44" s="13">
        <v>0</v>
      </c>
      <c r="G44" s="13">
        <f t="shared" si="1"/>
        <v>0</v>
      </c>
      <c r="H44" s="8"/>
      <c r="I44" s="8"/>
      <c r="J44" s="8"/>
      <c r="K44" s="31"/>
    </row>
    <row r="45" spans="1:11" ht="27.95" customHeight="1">
      <c r="A45" s="87" t="s">
        <v>89</v>
      </c>
      <c r="B45" s="88" t="s">
        <v>88</v>
      </c>
      <c r="C45" s="87"/>
      <c r="D45" s="87"/>
      <c r="E45" s="70"/>
      <c r="F45" s="28"/>
      <c r="G45" s="28">
        <f>SUM(G29:G44)</f>
        <v>0</v>
      </c>
      <c r="H45" s="30"/>
      <c r="I45" s="30"/>
      <c r="J45" s="30"/>
      <c r="K45" s="52"/>
    </row>
    <row r="46" spans="1:11" ht="27.95" customHeight="1">
      <c r="A46" s="80" t="s">
        <v>59</v>
      </c>
      <c r="B46" s="81" t="s">
        <v>60</v>
      </c>
      <c r="C46" s="80"/>
      <c r="D46" s="80"/>
      <c r="E46" s="65"/>
      <c r="F46" s="22"/>
      <c r="G46" s="22"/>
      <c r="H46" s="26"/>
      <c r="I46" s="26"/>
      <c r="J46" s="26"/>
      <c r="K46" s="49"/>
    </row>
    <row r="47" spans="1:11" ht="27.95" customHeight="1">
      <c r="A47" s="82" t="s">
        <v>28</v>
      </c>
      <c r="B47" s="83" t="s">
        <v>61</v>
      </c>
      <c r="C47" s="82"/>
      <c r="D47" s="82"/>
      <c r="E47" s="66"/>
      <c r="F47" s="24"/>
      <c r="G47" s="24"/>
      <c r="H47" s="27"/>
      <c r="I47" s="27"/>
      <c r="J47" s="27"/>
      <c r="K47" s="50"/>
    </row>
    <row r="48" spans="1:11" ht="27.95" customHeight="1">
      <c r="A48" s="84">
        <v>1</v>
      </c>
      <c r="B48" s="85" t="s">
        <v>62</v>
      </c>
      <c r="C48" s="84" t="s">
        <v>41</v>
      </c>
      <c r="D48" s="86">
        <v>5</v>
      </c>
      <c r="E48" s="69"/>
      <c r="F48" s="13">
        <v>0</v>
      </c>
      <c r="G48" s="13">
        <f t="shared" ref="G48:G53" si="2">F48*E48</f>
        <v>0</v>
      </c>
      <c r="H48" s="14"/>
      <c r="I48" s="14"/>
      <c r="J48" s="14"/>
      <c r="K48" s="31"/>
    </row>
    <row r="49" spans="1:11" ht="27.95" customHeight="1">
      <c r="A49" s="84">
        <v>2</v>
      </c>
      <c r="B49" s="85" t="s">
        <v>63</v>
      </c>
      <c r="C49" s="84" t="s">
        <v>37</v>
      </c>
      <c r="D49" s="86">
        <v>1</v>
      </c>
      <c r="E49" s="69"/>
      <c r="F49" s="13">
        <v>0</v>
      </c>
      <c r="G49" s="13">
        <f t="shared" si="2"/>
        <v>0</v>
      </c>
      <c r="H49" s="14"/>
      <c r="I49" s="14"/>
      <c r="J49" s="14"/>
      <c r="K49" s="31"/>
    </row>
    <row r="50" spans="1:11" ht="27.95" customHeight="1">
      <c r="A50" s="84">
        <v>3</v>
      </c>
      <c r="B50" s="85" t="s">
        <v>64</v>
      </c>
      <c r="C50" s="84" t="s">
        <v>291</v>
      </c>
      <c r="D50" s="86">
        <v>10</v>
      </c>
      <c r="E50" s="69"/>
      <c r="F50" s="13">
        <v>0</v>
      </c>
      <c r="G50" s="13">
        <f t="shared" si="2"/>
        <v>0</v>
      </c>
      <c r="H50" s="14"/>
      <c r="I50" s="14"/>
      <c r="J50" s="14"/>
      <c r="K50" s="31"/>
    </row>
    <row r="51" spans="1:11" ht="27.95" customHeight="1">
      <c r="A51" s="82" t="s">
        <v>29</v>
      </c>
      <c r="B51" s="83" t="s">
        <v>65</v>
      </c>
      <c r="C51" s="82"/>
      <c r="D51" s="82"/>
      <c r="E51" s="66"/>
      <c r="F51" s="24"/>
      <c r="G51" s="24"/>
      <c r="H51" s="27"/>
      <c r="I51" s="27"/>
      <c r="J51" s="27"/>
      <c r="K51" s="50"/>
    </row>
    <row r="52" spans="1:11" ht="27.95" customHeight="1">
      <c r="A52" s="84">
        <v>1</v>
      </c>
      <c r="B52" s="85" t="s">
        <v>320</v>
      </c>
      <c r="C52" s="84" t="s">
        <v>41</v>
      </c>
      <c r="D52" s="86">
        <v>13</v>
      </c>
      <c r="E52" s="69"/>
      <c r="F52" s="13">
        <v>0</v>
      </c>
      <c r="G52" s="13">
        <f t="shared" si="2"/>
        <v>0</v>
      </c>
      <c r="H52" s="8"/>
      <c r="I52" s="8"/>
      <c r="J52" s="8"/>
      <c r="K52" s="31"/>
    </row>
    <row r="53" spans="1:11" ht="27.95" customHeight="1">
      <c r="A53" s="84">
        <v>2</v>
      </c>
      <c r="B53" s="85" t="s">
        <v>66</v>
      </c>
      <c r="C53" s="84" t="s">
        <v>41</v>
      </c>
      <c r="D53" s="86">
        <v>5</v>
      </c>
      <c r="E53" s="69"/>
      <c r="F53" s="13">
        <v>0</v>
      </c>
      <c r="G53" s="13">
        <f t="shared" si="2"/>
        <v>0</v>
      </c>
      <c r="H53" s="8"/>
      <c r="I53" s="8"/>
      <c r="J53" s="8"/>
      <c r="K53" s="31"/>
    </row>
    <row r="54" spans="1:11" ht="27.95" customHeight="1">
      <c r="A54" s="87" t="s">
        <v>35</v>
      </c>
      <c r="B54" s="88" t="s">
        <v>88</v>
      </c>
      <c r="C54" s="87"/>
      <c r="D54" s="87"/>
      <c r="E54" s="70"/>
      <c r="F54" s="28"/>
      <c r="G54" s="28">
        <f>SUM(G48:G53)</f>
        <v>0</v>
      </c>
      <c r="H54" s="30"/>
      <c r="I54" s="30"/>
      <c r="J54" s="30"/>
      <c r="K54" s="52"/>
    </row>
    <row r="55" spans="1:11" ht="27.95" customHeight="1">
      <c r="A55" s="80" t="s">
        <v>67</v>
      </c>
      <c r="B55" s="81" t="s">
        <v>68</v>
      </c>
      <c r="C55" s="80"/>
      <c r="D55" s="80"/>
      <c r="E55" s="65"/>
      <c r="F55" s="22"/>
      <c r="G55" s="22"/>
      <c r="H55" s="26"/>
      <c r="I55" s="26"/>
      <c r="J55" s="26"/>
      <c r="K55" s="49"/>
    </row>
    <row r="56" spans="1:11" ht="27.95" customHeight="1">
      <c r="A56" s="82" t="s">
        <v>28</v>
      </c>
      <c r="B56" s="83" t="s">
        <v>69</v>
      </c>
      <c r="C56" s="82"/>
      <c r="D56" s="82"/>
      <c r="E56" s="66"/>
      <c r="F56" s="24"/>
      <c r="G56" s="24"/>
      <c r="H56" s="25"/>
      <c r="I56" s="25"/>
      <c r="J56" s="25"/>
      <c r="K56" s="50"/>
    </row>
    <row r="57" spans="1:11" ht="27.95" customHeight="1">
      <c r="A57" s="84">
        <v>1</v>
      </c>
      <c r="B57" s="85" t="s">
        <v>70</v>
      </c>
      <c r="C57" s="84" t="s">
        <v>9</v>
      </c>
      <c r="D57" s="86">
        <v>180</v>
      </c>
      <c r="E57" s="69"/>
      <c r="F57" s="13">
        <v>0</v>
      </c>
      <c r="G57" s="13">
        <f t="shared" ref="G57:G114" si="3">F57*E57</f>
        <v>0</v>
      </c>
      <c r="H57" s="8"/>
      <c r="I57" s="8"/>
      <c r="J57" s="8"/>
      <c r="K57" s="31"/>
    </row>
    <row r="58" spans="1:11" ht="27.95" customHeight="1">
      <c r="A58" s="84">
        <v>2</v>
      </c>
      <c r="B58" s="85" t="s">
        <v>71</v>
      </c>
      <c r="C58" s="84" t="s">
        <v>7</v>
      </c>
      <c r="D58" s="86">
        <v>112</v>
      </c>
      <c r="E58" s="69"/>
      <c r="F58" s="13">
        <v>0</v>
      </c>
      <c r="G58" s="13">
        <f t="shared" si="3"/>
        <v>0</v>
      </c>
      <c r="H58" s="8"/>
      <c r="I58" s="8"/>
      <c r="J58" s="8"/>
      <c r="K58" s="31"/>
    </row>
    <row r="59" spans="1:11" ht="27.95" customHeight="1">
      <c r="A59" s="84">
        <v>3</v>
      </c>
      <c r="B59" s="85" t="s">
        <v>72</v>
      </c>
      <c r="C59" s="84" t="s">
        <v>7</v>
      </c>
      <c r="D59" s="86">
        <v>56</v>
      </c>
      <c r="E59" s="69"/>
      <c r="F59" s="13">
        <v>0</v>
      </c>
      <c r="G59" s="13">
        <f t="shared" si="3"/>
        <v>0</v>
      </c>
      <c r="H59" s="8"/>
      <c r="I59" s="8"/>
      <c r="J59" s="8"/>
      <c r="K59" s="31"/>
    </row>
    <row r="60" spans="1:11" ht="27.95" customHeight="1">
      <c r="A60" s="84">
        <v>4</v>
      </c>
      <c r="B60" s="85" t="s">
        <v>73</v>
      </c>
      <c r="C60" s="84" t="s">
        <v>7</v>
      </c>
      <c r="D60" s="86">
        <v>40</v>
      </c>
      <c r="E60" s="69"/>
      <c r="F60" s="13">
        <v>0</v>
      </c>
      <c r="G60" s="13">
        <f t="shared" si="3"/>
        <v>0</v>
      </c>
      <c r="H60" s="8"/>
      <c r="I60" s="8"/>
      <c r="J60" s="8"/>
      <c r="K60" s="31"/>
    </row>
    <row r="61" spans="1:11" ht="27.95" customHeight="1">
      <c r="A61" s="84">
        <v>5</v>
      </c>
      <c r="B61" s="85" t="s">
        <v>74</v>
      </c>
      <c r="C61" s="84" t="s">
        <v>8</v>
      </c>
      <c r="D61" s="86">
        <v>1</v>
      </c>
      <c r="E61" s="69"/>
      <c r="F61" s="13">
        <v>0</v>
      </c>
      <c r="G61" s="13">
        <f t="shared" si="3"/>
        <v>0</v>
      </c>
      <c r="H61" s="8"/>
      <c r="I61" s="8"/>
      <c r="J61" s="8"/>
      <c r="K61" s="31"/>
    </row>
    <row r="62" spans="1:11" ht="27.95" customHeight="1">
      <c r="A62" s="84">
        <v>6</v>
      </c>
      <c r="B62" s="85" t="s">
        <v>321</v>
      </c>
      <c r="C62" s="84" t="s">
        <v>8</v>
      </c>
      <c r="D62" s="86">
        <v>1</v>
      </c>
      <c r="E62" s="69"/>
      <c r="F62" s="13">
        <v>0</v>
      </c>
      <c r="G62" s="13">
        <f t="shared" si="3"/>
        <v>0</v>
      </c>
      <c r="H62" s="8"/>
      <c r="I62" s="8"/>
      <c r="J62" s="8"/>
      <c r="K62" s="31"/>
    </row>
    <row r="63" spans="1:11" ht="27.95" customHeight="1">
      <c r="A63" s="84">
        <v>7</v>
      </c>
      <c r="B63" s="85" t="s">
        <v>75</v>
      </c>
      <c r="C63" s="84" t="s">
        <v>8</v>
      </c>
      <c r="D63" s="86">
        <v>1</v>
      </c>
      <c r="E63" s="69"/>
      <c r="F63" s="13">
        <v>0</v>
      </c>
      <c r="G63" s="13">
        <f t="shared" si="3"/>
        <v>0</v>
      </c>
      <c r="H63" s="8"/>
      <c r="I63" s="8"/>
      <c r="J63" s="8"/>
      <c r="K63" s="31"/>
    </row>
    <row r="64" spans="1:11" ht="27.95" customHeight="1">
      <c r="A64" s="82" t="s">
        <v>29</v>
      </c>
      <c r="B64" s="83" t="s">
        <v>76</v>
      </c>
      <c r="C64" s="82"/>
      <c r="D64" s="82"/>
      <c r="E64" s="66"/>
      <c r="F64" s="24"/>
      <c r="G64" s="24"/>
      <c r="H64" s="25"/>
      <c r="I64" s="25"/>
      <c r="J64" s="25"/>
      <c r="K64" s="50"/>
    </row>
    <row r="65" spans="1:11" s="74" customFormat="1" ht="27.95" customHeight="1">
      <c r="A65" s="84">
        <v>1</v>
      </c>
      <c r="B65" s="85" t="s">
        <v>77</v>
      </c>
      <c r="C65" s="84" t="s">
        <v>8</v>
      </c>
      <c r="D65" s="86">
        <v>170</v>
      </c>
      <c r="E65" s="69"/>
      <c r="F65" s="13">
        <v>0</v>
      </c>
      <c r="G65" s="13">
        <f t="shared" si="3"/>
        <v>0</v>
      </c>
      <c r="H65" s="8"/>
      <c r="I65" s="8"/>
      <c r="J65" s="8"/>
      <c r="K65" s="73"/>
    </row>
    <row r="66" spans="1:11" ht="27.95" customHeight="1">
      <c r="A66" s="84">
        <v>2</v>
      </c>
      <c r="B66" s="85" t="s">
        <v>78</v>
      </c>
      <c r="C66" s="84" t="s">
        <v>9</v>
      </c>
      <c r="D66" s="86">
        <v>20</v>
      </c>
      <c r="E66" s="69"/>
      <c r="F66" s="13">
        <v>0</v>
      </c>
      <c r="G66" s="13">
        <f t="shared" si="3"/>
        <v>0</v>
      </c>
      <c r="H66" s="8"/>
      <c r="I66" s="8"/>
      <c r="J66" s="8"/>
      <c r="K66" s="31"/>
    </row>
    <row r="67" spans="1:11" ht="27.95" customHeight="1">
      <c r="A67" s="84">
        <v>3</v>
      </c>
      <c r="B67" s="85" t="s">
        <v>11</v>
      </c>
      <c r="C67" s="84" t="s">
        <v>7</v>
      </c>
      <c r="D67" s="86">
        <v>55</v>
      </c>
      <c r="E67" s="69"/>
      <c r="F67" s="13">
        <v>0</v>
      </c>
      <c r="G67" s="13">
        <f t="shared" si="3"/>
        <v>0</v>
      </c>
      <c r="H67" s="8"/>
      <c r="I67" s="8"/>
      <c r="J67" s="8"/>
      <c r="K67" s="31"/>
    </row>
    <row r="68" spans="1:11" s="60" customFormat="1" ht="27.95" customHeight="1">
      <c r="A68" s="90">
        <v>4</v>
      </c>
      <c r="B68" s="91" t="s">
        <v>79</v>
      </c>
      <c r="C68" s="90" t="s">
        <v>9</v>
      </c>
      <c r="D68" s="92">
        <v>370</v>
      </c>
      <c r="E68" s="75"/>
      <c r="F68" s="53">
        <v>0</v>
      </c>
      <c r="G68" s="53">
        <f t="shared" si="3"/>
        <v>0</v>
      </c>
      <c r="H68" s="59"/>
      <c r="I68" s="59"/>
      <c r="J68" s="59"/>
      <c r="K68" s="54"/>
    </row>
    <row r="69" spans="1:11" s="60" customFormat="1" ht="27.95" customHeight="1">
      <c r="A69" s="90">
        <v>5</v>
      </c>
      <c r="B69" s="93" t="s">
        <v>340</v>
      </c>
      <c r="C69" s="90" t="s">
        <v>9</v>
      </c>
      <c r="D69" s="92">
        <v>15</v>
      </c>
      <c r="E69" s="75"/>
      <c r="F69" s="53">
        <v>0</v>
      </c>
      <c r="G69" s="53">
        <f t="shared" si="3"/>
        <v>0</v>
      </c>
      <c r="H69" s="59"/>
      <c r="I69" s="59"/>
      <c r="J69" s="59"/>
      <c r="K69" s="54"/>
    </row>
    <row r="70" spans="1:11" s="60" customFormat="1" ht="27.95" customHeight="1">
      <c r="A70" s="90">
        <v>6</v>
      </c>
      <c r="B70" s="91" t="s">
        <v>80</v>
      </c>
      <c r="C70" s="90" t="s">
        <v>7</v>
      </c>
      <c r="D70" s="92">
        <v>5</v>
      </c>
      <c r="E70" s="75"/>
      <c r="F70" s="53">
        <v>0</v>
      </c>
      <c r="G70" s="53">
        <f t="shared" si="3"/>
        <v>0</v>
      </c>
      <c r="H70" s="59"/>
      <c r="I70" s="59"/>
      <c r="J70" s="59"/>
      <c r="K70" s="54"/>
    </row>
    <row r="71" spans="1:11" s="60" customFormat="1" ht="27.95" customHeight="1">
      <c r="A71" s="90">
        <v>7</v>
      </c>
      <c r="B71" s="91" t="s">
        <v>81</v>
      </c>
      <c r="C71" s="90" t="s">
        <v>7</v>
      </c>
      <c r="D71" s="92">
        <v>5</v>
      </c>
      <c r="E71" s="75"/>
      <c r="F71" s="53">
        <v>0</v>
      </c>
      <c r="G71" s="53">
        <f t="shared" si="3"/>
        <v>0</v>
      </c>
      <c r="H71" s="59"/>
      <c r="I71" s="59"/>
      <c r="J71" s="59"/>
      <c r="K71" s="54"/>
    </row>
    <row r="72" spans="1:11" ht="27.95" customHeight="1">
      <c r="A72" s="84">
        <v>8</v>
      </c>
      <c r="B72" s="85" t="s">
        <v>82</v>
      </c>
      <c r="C72" s="84" t="s">
        <v>8</v>
      </c>
      <c r="D72" s="86">
        <v>1</v>
      </c>
      <c r="E72" s="69"/>
      <c r="F72" s="13">
        <v>0</v>
      </c>
      <c r="G72" s="13">
        <f t="shared" si="3"/>
        <v>0</v>
      </c>
      <c r="H72" s="8"/>
      <c r="I72" s="8"/>
      <c r="J72" s="8"/>
      <c r="K72" s="31"/>
    </row>
    <row r="73" spans="1:11" ht="27.95" customHeight="1">
      <c r="A73" s="82" t="s">
        <v>35</v>
      </c>
      <c r="B73" s="83" t="s">
        <v>83</v>
      </c>
      <c r="C73" s="82"/>
      <c r="D73" s="82"/>
      <c r="E73" s="66"/>
      <c r="F73" s="24"/>
      <c r="G73" s="24"/>
      <c r="H73" s="25"/>
      <c r="I73" s="25"/>
      <c r="J73" s="25"/>
      <c r="K73" s="50"/>
    </row>
    <row r="74" spans="1:11" ht="27.95" customHeight="1">
      <c r="A74" s="84">
        <v>1</v>
      </c>
      <c r="B74" s="85" t="s">
        <v>84</v>
      </c>
      <c r="C74" s="84" t="s">
        <v>7</v>
      </c>
      <c r="D74" s="86">
        <v>2</v>
      </c>
      <c r="E74" s="69"/>
      <c r="F74" s="13">
        <v>0</v>
      </c>
      <c r="G74" s="13">
        <f t="shared" si="3"/>
        <v>0</v>
      </c>
      <c r="H74" s="8"/>
      <c r="I74" s="8"/>
      <c r="J74" s="8"/>
      <c r="K74" s="31"/>
    </row>
    <row r="75" spans="1:11" ht="27.95" customHeight="1">
      <c r="A75" s="84">
        <v>2</v>
      </c>
      <c r="B75" s="85" t="s">
        <v>85</v>
      </c>
      <c r="C75" s="84" t="s">
        <v>8</v>
      </c>
      <c r="D75" s="86">
        <v>1</v>
      </c>
      <c r="E75" s="69"/>
      <c r="F75" s="13">
        <v>0</v>
      </c>
      <c r="G75" s="13">
        <f t="shared" si="3"/>
        <v>0</v>
      </c>
      <c r="H75" s="8"/>
      <c r="I75" s="8"/>
      <c r="J75" s="8"/>
      <c r="K75" s="31"/>
    </row>
    <row r="76" spans="1:11" ht="27.95" customHeight="1">
      <c r="A76" s="82" t="s">
        <v>52</v>
      </c>
      <c r="B76" s="83" t="s">
        <v>90</v>
      </c>
      <c r="C76" s="82"/>
      <c r="D76" s="82"/>
      <c r="E76" s="66"/>
      <c r="F76" s="24"/>
      <c r="G76" s="24"/>
      <c r="H76" s="25"/>
      <c r="I76" s="25"/>
      <c r="J76" s="25"/>
      <c r="K76" s="50"/>
    </row>
    <row r="77" spans="1:11" ht="27.95" customHeight="1">
      <c r="A77" s="84">
        <v>1</v>
      </c>
      <c r="B77" s="85" t="s">
        <v>91</v>
      </c>
      <c r="C77" s="84" t="s">
        <v>8</v>
      </c>
      <c r="D77" s="86">
        <v>2</v>
      </c>
      <c r="E77" s="69"/>
      <c r="F77" s="13">
        <v>0</v>
      </c>
      <c r="G77" s="13">
        <f t="shared" si="3"/>
        <v>0</v>
      </c>
      <c r="H77" s="8"/>
      <c r="I77" s="8"/>
      <c r="J77" s="8"/>
      <c r="K77" s="31"/>
    </row>
    <row r="78" spans="1:11" s="60" customFormat="1" ht="27.95" customHeight="1">
      <c r="A78" s="90">
        <v>2</v>
      </c>
      <c r="B78" s="91" t="s">
        <v>292</v>
      </c>
      <c r="C78" s="90" t="s">
        <v>12</v>
      </c>
      <c r="D78" s="92">
        <v>2</v>
      </c>
      <c r="E78" s="75"/>
      <c r="F78" s="53">
        <v>0</v>
      </c>
      <c r="G78" s="53">
        <f t="shared" si="3"/>
        <v>0</v>
      </c>
      <c r="H78" s="59"/>
      <c r="I78" s="59"/>
      <c r="J78" s="59"/>
      <c r="K78" s="54"/>
    </row>
    <row r="79" spans="1:11" s="60" customFormat="1" ht="27.95" customHeight="1">
      <c r="A79" s="90">
        <v>3</v>
      </c>
      <c r="B79" s="91" t="s">
        <v>293</v>
      </c>
      <c r="C79" s="90" t="s">
        <v>12</v>
      </c>
      <c r="D79" s="92">
        <v>2</v>
      </c>
      <c r="E79" s="75"/>
      <c r="F79" s="53">
        <v>0</v>
      </c>
      <c r="G79" s="53">
        <f t="shared" si="3"/>
        <v>0</v>
      </c>
      <c r="H79" s="59"/>
      <c r="I79" s="59"/>
      <c r="J79" s="59"/>
      <c r="K79" s="54"/>
    </row>
    <row r="80" spans="1:11" s="76" customFormat="1" ht="27.95" customHeight="1">
      <c r="A80" s="90">
        <v>4</v>
      </c>
      <c r="B80" s="91" t="s">
        <v>294</v>
      </c>
      <c r="C80" s="90" t="s">
        <v>12</v>
      </c>
      <c r="D80" s="92">
        <v>2</v>
      </c>
      <c r="E80" s="75"/>
      <c r="F80" s="53">
        <v>0</v>
      </c>
      <c r="G80" s="53">
        <f t="shared" si="3"/>
        <v>0</v>
      </c>
      <c r="H80" s="59"/>
      <c r="I80" s="59"/>
      <c r="J80" s="59"/>
      <c r="K80" s="54"/>
    </row>
    <row r="81" spans="1:11" s="60" customFormat="1" ht="27.95" customHeight="1">
      <c r="A81" s="90">
        <v>5</v>
      </c>
      <c r="B81" s="93" t="s">
        <v>341</v>
      </c>
      <c r="C81" s="90" t="s">
        <v>12</v>
      </c>
      <c r="D81" s="92">
        <v>2</v>
      </c>
      <c r="E81" s="75"/>
      <c r="F81" s="53">
        <v>0</v>
      </c>
      <c r="G81" s="53">
        <f t="shared" si="3"/>
        <v>0</v>
      </c>
      <c r="H81" s="59"/>
      <c r="I81" s="59"/>
      <c r="J81" s="59"/>
      <c r="K81" s="54"/>
    </row>
    <row r="82" spans="1:11" s="60" customFormat="1" ht="27.95" customHeight="1">
      <c r="A82" s="90">
        <v>6</v>
      </c>
      <c r="B82" s="91" t="s">
        <v>295</v>
      </c>
      <c r="C82" s="90" t="s">
        <v>12</v>
      </c>
      <c r="D82" s="92">
        <v>2</v>
      </c>
      <c r="E82" s="75"/>
      <c r="F82" s="53">
        <v>0</v>
      </c>
      <c r="G82" s="53">
        <f t="shared" si="3"/>
        <v>0</v>
      </c>
      <c r="H82" s="59"/>
      <c r="I82" s="59"/>
      <c r="J82" s="59"/>
      <c r="K82" s="54"/>
    </row>
    <row r="83" spans="1:11" ht="27.95" customHeight="1">
      <c r="A83" s="84">
        <v>7</v>
      </c>
      <c r="B83" s="85" t="s">
        <v>92</v>
      </c>
      <c r="C83" s="84" t="s">
        <v>7</v>
      </c>
      <c r="D83" s="86">
        <v>1</v>
      </c>
      <c r="E83" s="69"/>
      <c r="F83" s="13">
        <v>0</v>
      </c>
      <c r="G83" s="13">
        <f t="shared" si="3"/>
        <v>0</v>
      </c>
      <c r="H83" s="8"/>
      <c r="I83" s="8"/>
      <c r="J83" s="8"/>
      <c r="K83" s="31"/>
    </row>
    <row r="84" spans="1:11" ht="27.95" customHeight="1">
      <c r="A84" s="84">
        <v>8</v>
      </c>
      <c r="B84" s="85" t="s">
        <v>322</v>
      </c>
      <c r="C84" s="84" t="s">
        <v>7</v>
      </c>
      <c r="D84" s="86">
        <v>1</v>
      </c>
      <c r="E84" s="69"/>
      <c r="F84" s="13">
        <v>0</v>
      </c>
      <c r="G84" s="13">
        <f t="shared" si="3"/>
        <v>0</v>
      </c>
      <c r="H84" s="14"/>
      <c r="I84" s="14"/>
      <c r="J84" s="14"/>
      <c r="K84" s="31"/>
    </row>
    <row r="85" spans="1:11" s="1" customFormat="1" ht="27.95" customHeight="1">
      <c r="A85" s="84">
        <v>9</v>
      </c>
      <c r="B85" s="85" t="s">
        <v>93</v>
      </c>
      <c r="C85" s="84" t="s">
        <v>7</v>
      </c>
      <c r="D85" s="86">
        <v>1</v>
      </c>
      <c r="E85" s="69"/>
      <c r="F85" s="13">
        <v>0</v>
      </c>
      <c r="G85" s="13">
        <f t="shared" si="3"/>
        <v>0</v>
      </c>
      <c r="H85" s="8"/>
      <c r="I85" s="8"/>
      <c r="J85" s="8"/>
      <c r="K85" s="51"/>
    </row>
    <row r="86" spans="1:11" s="1" customFormat="1" ht="27.95" customHeight="1">
      <c r="A86" s="84">
        <v>10</v>
      </c>
      <c r="B86" s="85" t="s">
        <v>94</v>
      </c>
      <c r="C86" s="84" t="s">
        <v>7</v>
      </c>
      <c r="D86" s="86">
        <v>1</v>
      </c>
      <c r="E86" s="69"/>
      <c r="F86" s="13">
        <v>0</v>
      </c>
      <c r="G86" s="13">
        <f t="shared" si="3"/>
        <v>0</v>
      </c>
      <c r="H86" s="8"/>
      <c r="I86" s="8"/>
      <c r="J86" s="8"/>
      <c r="K86" s="51"/>
    </row>
    <row r="87" spans="1:11" s="57" customFormat="1" ht="27.95" customHeight="1">
      <c r="A87" s="90">
        <v>11</v>
      </c>
      <c r="B87" s="91" t="s">
        <v>296</v>
      </c>
      <c r="C87" s="90" t="s">
        <v>297</v>
      </c>
      <c r="D87" s="92">
        <v>1</v>
      </c>
      <c r="E87" s="75"/>
      <c r="F87" s="53">
        <v>0</v>
      </c>
      <c r="G87" s="53">
        <f t="shared" ref="G87" si="4">F87*E87</f>
        <v>0</v>
      </c>
      <c r="H87" s="59"/>
      <c r="I87" s="59"/>
      <c r="J87" s="59"/>
      <c r="K87" s="62"/>
    </row>
    <row r="88" spans="1:11" ht="39.950000000000003" customHeight="1">
      <c r="A88" s="82" t="s">
        <v>89</v>
      </c>
      <c r="B88" s="83" t="s">
        <v>95</v>
      </c>
      <c r="C88" s="82"/>
      <c r="D88" s="82"/>
      <c r="E88" s="66"/>
      <c r="F88" s="24"/>
      <c r="G88" s="24"/>
      <c r="H88" s="25"/>
      <c r="I88" s="25"/>
      <c r="J88" s="25"/>
      <c r="K88" s="50"/>
    </row>
    <row r="89" spans="1:11" ht="27.95" customHeight="1">
      <c r="A89" s="84">
        <v>1</v>
      </c>
      <c r="B89" s="85" t="s">
        <v>96</v>
      </c>
      <c r="C89" s="84" t="s">
        <v>7</v>
      </c>
      <c r="D89" s="86">
        <v>2</v>
      </c>
      <c r="E89" s="69"/>
      <c r="F89" s="13">
        <v>0</v>
      </c>
      <c r="G89" s="13">
        <f t="shared" si="3"/>
        <v>0</v>
      </c>
      <c r="H89" s="8"/>
      <c r="I89" s="8"/>
      <c r="J89" s="8"/>
      <c r="K89" s="31"/>
    </row>
    <row r="90" spans="1:11" ht="27.95" customHeight="1">
      <c r="A90" s="84">
        <v>2</v>
      </c>
      <c r="B90" s="85" t="s">
        <v>97</v>
      </c>
      <c r="C90" s="84" t="s">
        <v>7</v>
      </c>
      <c r="D90" s="86">
        <v>11</v>
      </c>
      <c r="E90" s="69"/>
      <c r="F90" s="13">
        <v>0</v>
      </c>
      <c r="G90" s="13">
        <f t="shared" si="3"/>
        <v>0</v>
      </c>
      <c r="H90" s="8"/>
      <c r="I90" s="8"/>
      <c r="J90" s="8"/>
      <c r="K90" s="31"/>
    </row>
    <row r="91" spans="1:11" ht="27.95" customHeight="1">
      <c r="A91" s="84">
        <v>3</v>
      </c>
      <c r="B91" s="85" t="s">
        <v>98</v>
      </c>
      <c r="C91" s="84" t="s">
        <v>7</v>
      </c>
      <c r="D91" s="86">
        <v>39</v>
      </c>
      <c r="E91" s="69"/>
      <c r="F91" s="13">
        <v>0</v>
      </c>
      <c r="G91" s="13">
        <f t="shared" si="3"/>
        <v>0</v>
      </c>
      <c r="H91" s="8"/>
      <c r="I91" s="8"/>
      <c r="J91" s="8"/>
      <c r="K91" s="31"/>
    </row>
    <row r="92" spans="1:11" s="74" customFormat="1" ht="27.95" customHeight="1">
      <c r="A92" s="84">
        <v>4</v>
      </c>
      <c r="B92" s="85" t="s">
        <v>99</v>
      </c>
      <c r="C92" s="84" t="s">
        <v>298</v>
      </c>
      <c r="D92" s="86">
        <v>9</v>
      </c>
      <c r="E92" s="69"/>
      <c r="F92" s="13">
        <v>0</v>
      </c>
      <c r="G92" s="13">
        <f t="shared" si="3"/>
        <v>0</v>
      </c>
      <c r="H92" s="8"/>
      <c r="I92" s="8"/>
      <c r="J92" s="8"/>
      <c r="K92" s="73"/>
    </row>
    <row r="93" spans="1:11" ht="27.95" customHeight="1">
      <c r="A93" s="84">
        <v>5</v>
      </c>
      <c r="B93" s="85" t="s">
        <v>100</v>
      </c>
      <c r="C93" s="84" t="s">
        <v>7</v>
      </c>
      <c r="D93" s="86">
        <v>30</v>
      </c>
      <c r="E93" s="69"/>
      <c r="F93" s="13">
        <v>0</v>
      </c>
      <c r="G93" s="13">
        <f t="shared" si="3"/>
        <v>0</v>
      </c>
      <c r="H93" s="8"/>
      <c r="I93" s="8"/>
      <c r="J93" s="8"/>
      <c r="K93" s="31"/>
    </row>
    <row r="94" spans="1:11" ht="27.95" customHeight="1">
      <c r="A94" s="84">
        <v>6</v>
      </c>
      <c r="B94" s="85" t="s">
        <v>101</v>
      </c>
      <c r="C94" s="84" t="s">
        <v>7</v>
      </c>
      <c r="D94" s="86">
        <v>30</v>
      </c>
      <c r="E94" s="69"/>
      <c r="F94" s="13">
        <v>0</v>
      </c>
      <c r="G94" s="13">
        <f t="shared" si="3"/>
        <v>0</v>
      </c>
      <c r="H94" s="8"/>
      <c r="I94" s="8"/>
      <c r="J94" s="8"/>
      <c r="K94" s="31"/>
    </row>
    <row r="95" spans="1:11" ht="27.95" customHeight="1">
      <c r="A95" s="82" t="s">
        <v>102</v>
      </c>
      <c r="B95" s="83" t="s">
        <v>103</v>
      </c>
      <c r="C95" s="82"/>
      <c r="D95" s="94"/>
      <c r="E95" s="77"/>
      <c r="F95" s="24"/>
      <c r="G95" s="24"/>
      <c r="H95" s="25"/>
      <c r="I95" s="25"/>
      <c r="J95" s="25"/>
      <c r="K95" s="50"/>
    </row>
    <row r="96" spans="1:11" ht="27.95" customHeight="1">
      <c r="A96" s="84">
        <v>1</v>
      </c>
      <c r="B96" s="91" t="s">
        <v>264</v>
      </c>
      <c r="C96" s="84" t="s">
        <v>7</v>
      </c>
      <c r="D96" s="86">
        <v>900</v>
      </c>
      <c r="E96" s="69"/>
      <c r="F96" s="13">
        <v>0</v>
      </c>
      <c r="G96" s="13">
        <f t="shared" si="3"/>
        <v>0</v>
      </c>
      <c r="H96" s="14"/>
      <c r="I96" s="14"/>
      <c r="J96" s="14"/>
      <c r="K96" s="31"/>
    </row>
    <row r="97" spans="1:11" s="57" customFormat="1" ht="27.95" customHeight="1">
      <c r="A97" s="90">
        <v>2</v>
      </c>
      <c r="B97" s="91" t="s">
        <v>299</v>
      </c>
      <c r="C97" s="90" t="s">
        <v>298</v>
      </c>
      <c r="D97" s="92">
        <v>20</v>
      </c>
      <c r="E97" s="75"/>
      <c r="F97" s="53">
        <v>0</v>
      </c>
      <c r="G97" s="53">
        <f t="shared" ref="G97" si="5">F97*E97</f>
        <v>0</v>
      </c>
      <c r="H97" s="59"/>
      <c r="I97" s="59"/>
      <c r="J97" s="59"/>
      <c r="K97" s="62"/>
    </row>
    <row r="98" spans="1:11" s="57" customFormat="1" ht="27.95" customHeight="1">
      <c r="A98" s="90">
        <v>3</v>
      </c>
      <c r="B98" s="91" t="s">
        <v>265</v>
      </c>
      <c r="C98" s="90" t="s">
        <v>8</v>
      </c>
      <c r="D98" s="92">
        <v>1</v>
      </c>
      <c r="E98" s="75"/>
      <c r="F98" s="53">
        <v>0</v>
      </c>
      <c r="G98" s="53">
        <f t="shared" si="3"/>
        <v>0</v>
      </c>
      <c r="H98" s="59"/>
      <c r="I98" s="59"/>
      <c r="J98" s="59"/>
      <c r="K98" s="62"/>
    </row>
    <row r="99" spans="1:11" s="60" customFormat="1" ht="27.95" customHeight="1">
      <c r="A99" s="90" t="s">
        <v>104</v>
      </c>
      <c r="B99" s="91" t="s">
        <v>107</v>
      </c>
      <c r="C99" s="90"/>
      <c r="D99" s="92"/>
      <c r="E99" s="75"/>
      <c r="F99" s="53"/>
      <c r="G99" s="53"/>
      <c r="H99" s="59"/>
      <c r="I99" s="59"/>
      <c r="J99" s="59"/>
      <c r="K99" s="54"/>
    </row>
    <row r="100" spans="1:11" s="60" customFormat="1" ht="27.95" customHeight="1">
      <c r="A100" s="90">
        <v>1</v>
      </c>
      <c r="B100" s="91" t="s">
        <v>105</v>
      </c>
      <c r="C100" s="90" t="s">
        <v>12</v>
      </c>
      <c r="D100" s="92">
        <v>50</v>
      </c>
      <c r="E100" s="75"/>
      <c r="F100" s="53">
        <v>0</v>
      </c>
      <c r="G100" s="53">
        <f t="shared" si="3"/>
        <v>0</v>
      </c>
      <c r="H100" s="55"/>
      <c r="I100" s="55"/>
      <c r="J100" s="55"/>
      <c r="K100" s="54"/>
    </row>
    <row r="101" spans="1:11" s="60" customFormat="1" ht="27.95" customHeight="1">
      <c r="A101" s="90">
        <v>2</v>
      </c>
      <c r="B101" s="91" t="s">
        <v>300</v>
      </c>
      <c r="C101" s="90" t="s">
        <v>298</v>
      </c>
      <c r="D101" s="92">
        <v>4</v>
      </c>
      <c r="E101" s="75"/>
      <c r="F101" s="53">
        <v>0</v>
      </c>
      <c r="G101" s="53">
        <f t="shared" ref="G101" si="6">F101*E101</f>
        <v>0</v>
      </c>
      <c r="H101" s="55"/>
      <c r="I101" s="55"/>
      <c r="J101" s="55"/>
      <c r="K101" s="62"/>
    </row>
    <row r="102" spans="1:11" s="57" customFormat="1" ht="27.95" customHeight="1">
      <c r="A102" s="90">
        <v>3</v>
      </c>
      <c r="B102" s="91" t="s">
        <v>266</v>
      </c>
      <c r="C102" s="90" t="s">
        <v>8</v>
      </c>
      <c r="D102" s="92">
        <v>1</v>
      </c>
      <c r="E102" s="75"/>
      <c r="F102" s="53">
        <v>0</v>
      </c>
      <c r="G102" s="53">
        <f t="shared" si="3"/>
        <v>0</v>
      </c>
      <c r="H102" s="59"/>
      <c r="I102" s="59"/>
      <c r="J102" s="59"/>
      <c r="K102" s="62"/>
    </row>
    <row r="103" spans="1:11" s="60" customFormat="1" ht="27.95" customHeight="1">
      <c r="A103" s="90" t="s">
        <v>106</v>
      </c>
      <c r="B103" s="91" t="s">
        <v>108</v>
      </c>
      <c r="C103" s="90"/>
      <c r="D103" s="92"/>
      <c r="E103" s="75"/>
      <c r="F103" s="53"/>
      <c r="G103" s="53"/>
      <c r="H103" s="59"/>
      <c r="I103" s="59"/>
      <c r="J103" s="59"/>
      <c r="K103" s="54"/>
    </row>
    <row r="104" spans="1:11" s="60" customFormat="1" ht="27.95" customHeight="1">
      <c r="A104" s="90">
        <v>1</v>
      </c>
      <c r="B104" s="91" t="s">
        <v>109</v>
      </c>
      <c r="C104" s="90" t="s">
        <v>112</v>
      </c>
      <c r="D104" s="92">
        <v>1800</v>
      </c>
      <c r="E104" s="75"/>
      <c r="F104" s="53">
        <v>0</v>
      </c>
      <c r="G104" s="53">
        <f t="shared" si="3"/>
        <v>0</v>
      </c>
      <c r="H104" s="55"/>
      <c r="I104" s="55"/>
      <c r="J104" s="55"/>
      <c r="K104" s="54"/>
    </row>
    <row r="105" spans="1:11" s="57" customFormat="1" ht="27.95" customHeight="1">
      <c r="A105" s="90">
        <v>2</v>
      </c>
      <c r="B105" s="91" t="s">
        <v>299</v>
      </c>
      <c r="C105" s="90" t="s">
        <v>298</v>
      </c>
      <c r="D105" s="92">
        <v>40</v>
      </c>
      <c r="E105" s="75"/>
      <c r="F105" s="53">
        <v>0</v>
      </c>
      <c r="G105" s="53">
        <f t="shared" si="3"/>
        <v>0</v>
      </c>
      <c r="H105" s="59"/>
      <c r="I105" s="59"/>
      <c r="J105" s="59"/>
      <c r="K105" s="63"/>
    </row>
    <row r="106" spans="1:11" s="1" customFormat="1" ht="27.95" customHeight="1">
      <c r="A106" s="84">
        <v>3</v>
      </c>
      <c r="B106" s="85" t="s">
        <v>110</v>
      </c>
      <c r="C106" s="84" t="s">
        <v>113</v>
      </c>
      <c r="D106" s="86">
        <v>10</v>
      </c>
      <c r="E106" s="69"/>
      <c r="F106" s="13">
        <v>0</v>
      </c>
      <c r="G106" s="13">
        <f t="shared" si="3"/>
        <v>0</v>
      </c>
      <c r="H106" s="8"/>
      <c r="I106" s="8"/>
      <c r="J106" s="8"/>
      <c r="K106" s="51"/>
    </row>
    <row r="107" spans="1:11" s="1" customFormat="1" ht="27.95" customHeight="1">
      <c r="A107" s="84">
        <v>4</v>
      </c>
      <c r="B107" s="85" t="s">
        <v>111</v>
      </c>
      <c r="C107" s="84" t="s">
        <v>8</v>
      </c>
      <c r="D107" s="86">
        <v>1</v>
      </c>
      <c r="E107" s="69"/>
      <c r="F107" s="13">
        <v>0</v>
      </c>
      <c r="G107" s="13">
        <f t="shared" si="3"/>
        <v>0</v>
      </c>
      <c r="H107" s="8"/>
      <c r="I107" s="8"/>
      <c r="J107" s="8"/>
      <c r="K107" s="51"/>
    </row>
    <row r="108" spans="1:11" ht="27.95" customHeight="1">
      <c r="A108" s="82" t="s">
        <v>114</v>
      </c>
      <c r="B108" s="83" t="s">
        <v>115</v>
      </c>
      <c r="C108" s="82"/>
      <c r="D108" s="94"/>
      <c r="E108" s="77"/>
      <c r="F108" s="24"/>
      <c r="G108" s="24"/>
      <c r="H108" s="25"/>
      <c r="I108" s="25"/>
      <c r="J108" s="25"/>
      <c r="K108" s="50"/>
    </row>
    <row r="109" spans="1:11" ht="39.950000000000003" customHeight="1">
      <c r="A109" s="84">
        <v>1</v>
      </c>
      <c r="B109" s="85" t="s">
        <v>116</v>
      </c>
      <c r="C109" s="84" t="s">
        <v>7</v>
      </c>
      <c r="D109" s="86">
        <v>36</v>
      </c>
      <c r="E109" s="69"/>
      <c r="F109" s="13">
        <v>0</v>
      </c>
      <c r="G109" s="13">
        <f t="shared" si="3"/>
        <v>0</v>
      </c>
      <c r="H109" s="14"/>
      <c r="I109" s="14"/>
      <c r="J109" s="14"/>
      <c r="K109" s="31"/>
    </row>
    <row r="110" spans="1:11" s="1" customFormat="1" ht="27.95" customHeight="1">
      <c r="A110" s="84">
        <v>2</v>
      </c>
      <c r="B110" s="85" t="s">
        <v>117</v>
      </c>
      <c r="C110" s="84" t="s">
        <v>9</v>
      </c>
      <c r="D110" s="86">
        <v>100</v>
      </c>
      <c r="E110" s="69"/>
      <c r="F110" s="13">
        <v>0</v>
      </c>
      <c r="G110" s="13">
        <f t="shared" si="3"/>
        <v>0</v>
      </c>
      <c r="H110" s="8"/>
      <c r="I110" s="8"/>
      <c r="J110" s="8"/>
      <c r="K110" s="51"/>
    </row>
    <row r="111" spans="1:11" s="57" customFormat="1" ht="27.95" customHeight="1">
      <c r="A111" s="90">
        <v>3</v>
      </c>
      <c r="B111" s="91" t="s">
        <v>301</v>
      </c>
      <c r="C111" s="90" t="s">
        <v>7</v>
      </c>
      <c r="D111" s="92">
        <v>2</v>
      </c>
      <c r="E111" s="75"/>
      <c r="F111" s="53">
        <v>0</v>
      </c>
      <c r="G111" s="53">
        <f t="shared" ref="G111" si="7">F111*E111</f>
        <v>0</v>
      </c>
      <c r="H111" s="59"/>
      <c r="I111" s="59"/>
      <c r="J111" s="59"/>
      <c r="K111" s="63"/>
    </row>
    <row r="112" spans="1:11" s="57" customFormat="1" ht="39.950000000000003" customHeight="1">
      <c r="A112" s="90">
        <v>4</v>
      </c>
      <c r="B112" s="91" t="s">
        <v>302</v>
      </c>
      <c r="C112" s="90" t="s">
        <v>7</v>
      </c>
      <c r="D112" s="92">
        <v>1</v>
      </c>
      <c r="E112" s="75"/>
      <c r="F112" s="53">
        <v>0</v>
      </c>
      <c r="G112" s="53">
        <f t="shared" si="3"/>
        <v>0</v>
      </c>
      <c r="H112" s="59"/>
      <c r="I112" s="59"/>
      <c r="J112" s="59"/>
      <c r="K112" s="63"/>
    </row>
    <row r="113" spans="1:11" s="57" customFormat="1" ht="27.95" customHeight="1">
      <c r="A113" s="90">
        <v>5</v>
      </c>
      <c r="B113" s="91" t="s">
        <v>303</v>
      </c>
      <c r="C113" s="90" t="s">
        <v>7</v>
      </c>
      <c r="D113" s="92">
        <v>1</v>
      </c>
      <c r="E113" s="75"/>
      <c r="F113" s="53">
        <v>0</v>
      </c>
      <c r="G113" s="53">
        <f t="shared" ref="G113" si="8">F113*E113</f>
        <v>0</v>
      </c>
      <c r="H113" s="59"/>
      <c r="I113" s="59"/>
      <c r="J113" s="59"/>
      <c r="K113" s="63"/>
    </row>
    <row r="114" spans="1:11" ht="27.95" customHeight="1">
      <c r="A114" s="84">
        <v>6</v>
      </c>
      <c r="B114" s="85" t="s">
        <v>118</v>
      </c>
      <c r="C114" s="84" t="s">
        <v>7</v>
      </c>
      <c r="D114" s="86">
        <v>9</v>
      </c>
      <c r="E114" s="69"/>
      <c r="F114" s="13">
        <v>0</v>
      </c>
      <c r="G114" s="13">
        <f t="shared" si="3"/>
        <v>0</v>
      </c>
      <c r="H114" s="8"/>
      <c r="I114" s="8"/>
      <c r="J114" s="8"/>
      <c r="K114" s="31"/>
    </row>
    <row r="115" spans="1:11" ht="27.95" customHeight="1">
      <c r="A115" s="82" t="s">
        <v>119</v>
      </c>
      <c r="B115" s="83" t="s">
        <v>304</v>
      </c>
      <c r="C115" s="82"/>
      <c r="D115" s="94"/>
      <c r="E115" s="77"/>
      <c r="F115" s="24"/>
      <c r="G115" s="24"/>
      <c r="H115" s="25"/>
      <c r="I115" s="25"/>
      <c r="J115" s="25"/>
      <c r="K115" s="50"/>
    </row>
    <row r="116" spans="1:11" s="60" customFormat="1" ht="27.95" customHeight="1">
      <c r="A116" s="90">
        <v>1</v>
      </c>
      <c r="B116" s="91" t="s">
        <v>305</v>
      </c>
      <c r="C116" s="90" t="s">
        <v>7</v>
      </c>
      <c r="D116" s="92">
        <v>2</v>
      </c>
      <c r="E116" s="75"/>
      <c r="F116" s="53">
        <v>0</v>
      </c>
      <c r="G116" s="53">
        <f t="shared" ref="G116:G119" si="9">F116*E116</f>
        <v>0</v>
      </c>
      <c r="H116" s="55"/>
      <c r="I116" s="55"/>
      <c r="J116" s="55"/>
      <c r="K116" s="63"/>
    </row>
    <row r="117" spans="1:11" s="57" customFormat="1" ht="27.95" customHeight="1">
      <c r="A117" s="90">
        <v>2</v>
      </c>
      <c r="B117" s="91" t="s">
        <v>351</v>
      </c>
      <c r="C117" s="90" t="s">
        <v>297</v>
      </c>
      <c r="D117" s="92">
        <v>2</v>
      </c>
      <c r="E117" s="75"/>
      <c r="F117" s="53">
        <v>0</v>
      </c>
      <c r="G117" s="53">
        <f t="shared" si="9"/>
        <v>0</v>
      </c>
      <c r="H117" s="59"/>
      <c r="I117" s="59"/>
      <c r="J117" s="59"/>
      <c r="K117" s="63"/>
    </row>
    <row r="118" spans="1:11" s="57" customFormat="1" ht="27.95" customHeight="1">
      <c r="A118" s="90">
        <v>3</v>
      </c>
      <c r="B118" s="91" t="s">
        <v>306</v>
      </c>
      <c r="C118" s="90" t="s">
        <v>7</v>
      </c>
      <c r="D118" s="92">
        <v>2</v>
      </c>
      <c r="E118" s="75"/>
      <c r="F118" s="53">
        <v>0</v>
      </c>
      <c r="G118" s="53">
        <f t="shared" si="9"/>
        <v>0</v>
      </c>
      <c r="H118" s="59"/>
      <c r="I118" s="59"/>
      <c r="J118" s="59"/>
      <c r="K118" s="63"/>
    </row>
    <row r="119" spans="1:11" s="57" customFormat="1" ht="27.95" customHeight="1">
      <c r="A119" s="90">
        <v>4</v>
      </c>
      <c r="B119" s="91" t="s">
        <v>307</v>
      </c>
      <c r="C119" s="90" t="s">
        <v>297</v>
      </c>
      <c r="D119" s="92">
        <v>1</v>
      </c>
      <c r="E119" s="75"/>
      <c r="F119" s="53">
        <v>0</v>
      </c>
      <c r="G119" s="53">
        <f t="shared" si="9"/>
        <v>0</v>
      </c>
      <c r="H119" s="59"/>
      <c r="I119" s="59"/>
      <c r="J119" s="59"/>
      <c r="K119" s="63"/>
    </row>
    <row r="120" spans="1:11" ht="27.95" customHeight="1">
      <c r="A120" s="87" t="s">
        <v>202</v>
      </c>
      <c r="B120" s="88" t="s">
        <v>88</v>
      </c>
      <c r="C120" s="87"/>
      <c r="D120" s="87"/>
      <c r="E120" s="70"/>
      <c r="F120" s="28"/>
      <c r="G120" s="28">
        <f>SUM(G57:G119)</f>
        <v>0</v>
      </c>
      <c r="H120" s="29"/>
      <c r="I120" s="29"/>
      <c r="J120" s="29"/>
      <c r="K120" s="52"/>
    </row>
    <row r="121" spans="1:11" ht="27.95" customHeight="1">
      <c r="A121" s="80" t="s">
        <v>120</v>
      </c>
      <c r="B121" s="81" t="s">
        <v>121</v>
      </c>
      <c r="C121" s="80"/>
      <c r="D121" s="80"/>
      <c r="E121" s="65"/>
      <c r="F121" s="22"/>
      <c r="G121" s="22"/>
      <c r="H121" s="26"/>
      <c r="I121" s="26"/>
      <c r="J121" s="26"/>
      <c r="K121" s="49"/>
    </row>
    <row r="122" spans="1:11" ht="27.95" customHeight="1">
      <c r="A122" s="82" t="s">
        <v>28</v>
      </c>
      <c r="B122" s="83" t="s">
        <v>122</v>
      </c>
      <c r="C122" s="82"/>
      <c r="D122" s="94"/>
      <c r="E122" s="77"/>
      <c r="F122" s="24"/>
      <c r="G122" s="24"/>
      <c r="H122" s="25"/>
      <c r="I122" s="25"/>
      <c r="J122" s="25"/>
      <c r="K122" s="50"/>
    </row>
    <row r="123" spans="1:11" ht="27.95" customHeight="1">
      <c r="A123" s="84">
        <v>1</v>
      </c>
      <c r="B123" s="85" t="s">
        <v>123</v>
      </c>
      <c r="C123" s="84" t="s">
        <v>8</v>
      </c>
      <c r="D123" s="86">
        <v>2</v>
      </c>
      <c r="E123" s="69"/>
      <c r="F123" s="13">
        <v>0</v>
      </c>
      <c r="G123" s="13">
        <f t="shared" ref="G123:G146" si="10">F123*E123</f>
        <v>0</v>
      </c>
      <c r="H123" s="8"/>
      <c r="I123" s="8"/>
      <c r="J123" s="8"/>
      <c r="K123" s="31"/>
    </row>
    <row r="124" spans="1:11" s="74" customFormat="1" ht="27.95" customHeight="1">
      <c r="A124" s="84">
        <v>2</v>
      </c>
      <c r="B124" s="85" t="s">
        <v>124</v>
      </c>
      <c r="C124" s="84" t="s">
        <v>9</v>
      </c>
      <c r="D124" s="86">
        <v>110</v>
      </c>
      <c r="E124" s="69"/>
      <c r="F124" s="13">
        <v>0</v>
      </c>
      <c r="G124" s="13">
        <f t="shared" si="10"/>
        <v>0</v>
      </c>
      <c r="H124" s="8"/>
      <c r="I124" s="8"/>
      <c r="J124" s="8"/>
      <c r="K124" s="73"/>
    </row>
    <row r="125" spans="1:11" ht="27.95" customHeight="1">
      <c r="A125" s="84">
        <v>3</v>
      </c>
      <c r="B125" s="85" t="s">
        <v>125</v>
      </c>
      <c r="C125" s="84" t="s">
        <v>7</v>
      </c>
      <c r="D125" s="86">
        <v>71</v>
      </c>
      <c r="E125" s="69"/>
      <c r="F125" s="13">
        <v>0</v>
      </c>
      <c r="G125" s="13">
        <f t="shared" si="10"/>
        <v>0</v>
      </c>
      <c r="H125" s="8"/>
      <c r="I125" s="8"/>
      <c r="J125" s="8"/>
      <c r="K125" s="31"/>
    </row>
    <row r="126" spans="1:11" ht="27.95" customHeight="1">
      <c r="A126" s="84">
        <v>4</v>
      </c>
      <c r="B126" s="85" t="s">
        <v>126</v>
      </c>
      <c r="C126" s="84" t="s">
        <v>7</v>
      </c>
      <c r="D126" s="86">
        <v>20</v>
      </c>
      <c r="E126" s="69"/>
      <c r="F126" s="13">
        <v>0</v>
      </c>
      <c r="G126" s="13">
        <f t="shared" si="10"/>
        <v>0</v>
      </c>
      <c r="H126" s="8"/>
      <c r="I126" s="8"/>
      <c r="J126" s="8"/>
      <c r="K126" s="31"/>
    </row>
    <row r="127" spans="1:11" s="60" customFormat="1" ht="27.95" customHeight="1">
      <c r="A127" s="90">
        <v>5</v>
      </c>
      <c r="B127" s="91" t="s">
        <v>308</v>
      </c>
      <c r="C127" s="90" t="s">
        <v>7</v>
      </c>
      <c r="D127" s="92">
        <v>11</v>
      </c>
      <c r="E127" s="75"/>
      <c r="F127" s="53">
        <v>0</v>
      </c>
      <c r="G127" s="53">
        <f t="shared" si="10"/>
        <v>0</v>
      </c>
      <c r="H127" s="59"/>
      <c r="I127" s="59"/>
      <c r="J127" s="59"/>
      <c r="K127" s="54"/>
    </row>
    <row r="128" spans="1:11" ht="27.95" customHeight="1">
      <c r="A128" s="84">
        <v>6</v>
      </c>
      <c r="B128" s="85" t="s">
        <v>127</v>
      </c>
      <c r="C128" s="84" t="s">
        <v>8</v>
      </c>
      <c r="D128" s="86">
        <v>1</v>
      </c>
      <c r="E128" s="69"/>
      <c r="F128" s="13">
        <v>0</v>
      </c>
      <c r="G128" s="13">
        <f t="shared" si="10"/>
        <v>0</v>
      </c>
      <c r="H128" s="14"/>
      <c r="I128" s="14"/>
      <c r="J128" s="14"/>
      <c r="K128" s="31"/>
    </row>
    <row r="129" spans="1:11" ht="27.95" customHeight="1">
      <c r="A129" s="82" t="s">
        <v>29</v>
      </c>
      <c r="B129" s="83" t="s">
        <v>128</v>
      </c>
      <c r="C129" s="82"/>
      <c r="D129" s="94"/>
      <c r="E129" s="77"/>
      <c r="F129" s="24"/>
      <c r="G129" s="24"/>
      <c r="H129" s="25"/>
      <c r="I129" s="25"/>
      <c r="J129" s="25"/>
      <c r="K129" s="50"/>
    </row>
    <row r="130" spans="1:11" s="1" customFormat="1" ht="27.95" customHeight="1">
      <c r="A130" s="84">
        <v>1</v>
      </c>
      <c r="B130" s="85" t="s">
        <v>129</v>
      </c>
      <c r="C130" s="84" t="s">
        <v>7</v>
      </c>
      <c r="D130" s="86">
        <v>6</v>
      </c>
      <c r="E130" s="69"/>
      <c r="F130" s="13">
        <v>0</v>
      </c>
      <c r="G130" s="13">
        <f t="shared" si="10"/>
        <v>0</v>
      </c>
      <c r="H130" s="8"/>
      <c r="I130" s="8"/>
      <c r="J130" s="8"/>
      <c r="K130" s="51"/>
    </row>
    <row r="131" spans="1:11" s="1" customFormat="1" ht="27.95" customHeight="1">
      <c r="A131" s="84">
        <v>2</v>
      </c>
      <c r="B131" s="85" t="s">
        <v>130</v>
      </c>
      <c r="C131" s="84" t="s">
        <v>7</v>
      </c>
      <c r="D131" s="86">
        <v>2</v>
      </c>
      <c r="E131" s="69"/>
      <c r="F131" s="13">
        <v>0</v>
      </c>
      <c r="G131" s="13">
        <f t="shared" si="10"/>
        <v>0</v>
      </c>
      <c r="H131" s="8"/>
      <c r="I131" s="8"/>
      <c r="J131" s="8"/>
      <c r="K131" s="51"/>
    </row>
    <row r="132" spans="1:11" ht="27.95" customHeight="1">
      <c r="A132" s="84">
        <v>3</v>
      </c>
      <c r="B132" s="85" t="s">
        <v>131</v>
      </c>
      <c r="C132" s="84" t="s">
        <v>7</v>
      </c>
      <c r="D132" s="86">
        <v>2</v>
      </c>
      <c r="E132" s="69"/>
      <c r="F132" s="13">
        <v>0</v>
      </c>
      <c r="G132" s="13">
        <f t="shared" si="10"/>
        <v>0</v>
      </c>
      <c r="H132" s="8"/>
      <c r="I132" s="8"/>
      <c r="J132" s="8"/>
      <c r="K132" s="31"/>
    </row>
    <row r="133" spans="1:11" ht="27.95" customHeight="1">
      <c r="A133" s="84">
        <v>4</v>
      </c>
      <c r="B133" s="85" t="s">
        <v>132</v>
      </c>
      <c r="C133" s="84" t="s">
        <v>7</v>
      </c>
      <c r="D133" s="86">
        <v>3</v>
      </c>
      <c r="E133" s="69"/>
      <c r="F133" s="13">
        <v>0</v>
      </c>
      <c r="G133" s="13">
        <f t="shared" si="10"/>
        <v>0</v>
      </c>
      <c r="H133" s="8"/>
      <c r="I133" s="8"/>
      <c r="J133" s="8"/>
      <c r="K133" s="31"/>
    </row>
    <row r="134" spans="1:11" ht="27.95" customHeight="1">
      <c r="A134" s="84">
        <v>5</v>
      </c>
      <c r="B134" s="85" t="s">
        <v>133</v>
      </c>
      <c r="C134" s="84" t="s">
        <v>8</v>
      </c>
      <c r="D134" s="86">
        <v>1</v>
      </c>
      <c r="E134" s="69"/>
      <c r="F134" s="13">
        <v>0</v>
      </c>
      <c r="G134" s="13">
        <f t="shared" si="10"/>
        <v>0</v>
      </c>
      <c r="H134" s="8"/>
      <c r="I134" s="8"/>
      <c r="J134" s="8"/>
      <c r="K134" s="31"/>
    </row>
    <row r="135" spans="1:11" ht="27.95" customHeight="1">
      <c r="A135" s="84">
        <v>6</v>
      </c>
      <c r="B135" s="85" t="s">
        <v>134</v>
      </c>
      <c r="C135" s="84" t="s">
        <v>7</v>
      </c>
      <c r="D135" s="86">
        <v>2</v>
      </c>
      <c r="E135" s="69"/>
      <c r="F135" s="13">
        <v>0</v>
      </c>
      <c r="G135" s="13">
        <f t="shared" si="10"/>
        <v>0</v>
      </c>
      <c r="H135" s="8"/>
      <c r="I135" s="8"/>
      <c r="J135" s="8"/>
      <c r="K135" s="31"/>
    </row>
    <row r="136" spans="1:11" ht="27.95" customHeight="1">
      <c r="A136" s="84">
        <v>7</v>
      </c>
      <c r="B136" s="85" t="s">
        <v>135</v>
      </c>
      <c r="C136" s="84" t="s">
        <v>7</v>
      </c>
      <c r="D136" s="86">
        <v>1</v>
      </c>
      <c r="E136" s="69"/>
      <c r="F136" s="13">
        <v>0</v>
      </c>
      <c r="G136" s="13">
        <f t="shared" si="10"/>
        <v>0</v>
      </c>
      <c r="H136" s="8"/>
      <c r="I136" s="8"/>
      <c r="J136" s="8"/>
      <c r="K136" s="31"/>
    </row>
    <row r="137" spans="1:11" ht="27.95" customHeight="1">
      <c r="A137" s="84">
        <v>8</v>
      </c>
      <c r="B137" s="85" t="s">
        <v>136</v>
      </c>
      <c r="C137" s="84" t="s">
        <v>7</v>
      </c>
      <c r="D137" s="86">
        <v>1</v>
      </c>
      <c r="E137" s="69"/>
      <c r="F137" s="13">
        <v>0</v>
      </c>
      <c r="G137" s="13">
        <f t="shared" si="10"/>
        <v>0</v>
      </c>
      <c r="H137" s="8"/>
      <c r="I137" s="8"/>
      <c r="J137" s="8"/>
      <c r="K137" s="31"/>
    </row>
    <row r="138" spans="1:11" ht="27.95" customHeight="1">
      <c r="A138" s="84">
        <v>9</v>
      </c>
      <c r="B138" s="85" t="s">
        <v>137</v>
      </c>
      <c r="C138" s="84" t="s">
        <v>7</v>
      </c>
      <c r="D138" s="86">
        <v>1</v>
      </c>
      <c r="E138" s="69"/>
      <c r="F138" s="13">
        <v>0</v>
      </c>
      <c r="G138" s="13">
        <f t="shared" si="10"/>
        <v>0</v>
      </c>
      <c r="H138" s="8"/>
      <c r="I138" s="8"/>
      <c r="J138" s="8"/>
      <c r="K138" s="31"/>
    </row>
    <row r="139" spans="1:11" s="74" customFormat="1" ht="27.95" customHeight="1">
      <c r="A139" s="84">
        <v>10</v>
      </c>
      <c r="B139" s="85" t="s">
        <v>138</v>
      </c>
      <c r="C139" s="84" t="s">
        <v>7</v>
      </c>
      <c r="D139" s="86">
        <v>1</v>
      </c>
      <c r="E139" s="69"/>
      <c r="F139" s="13">
        <v>0</v>
      </c>
      <c r="G139" s="13">
        <f t="shared" si="10"/>
        <v>0</v>
      </c>
      <c r="H139" s="8"/>
      <c r="I139" s="8"/>
      <c r="J139" s="8"/>
      <c r="K139" s="73"/>
    </row>
    <row r="140" spans="1:11" s="74" customFormat="1" ht="27.95" customHeight="1">
      <c r="A140" s="84">
        <v>11</v>
      </c>
      <c r="B140" s="85" t="s">
        <v>139</v>
      </c>
      <c r="C140" s="84" t="s">
        <v>8</v>
      </c>
      <c r="D140" s="86">
        <v>500</v>
      </c>
      <c r="E140" s="69"/>
      <c r="F140" s="13">
        <v>0</v>
      </c>
      <c r="G140" s="13">
        <f t="shared" si="10"/>
        <v>0</v>
      </c>
      <c r="H140" s="8"/>
      <c r="I140" s="8"/>
      <c r="J140" s="8"/>
      <c r="K140" s="73"/>
    </row>
    <row r="141" spans="1:11" s="74" customFormat="1" ht="27.95" customHeight="1">
      <c r="A141" s="84">
        <v>12</v>
      </c>
      <c r="B141" s="85" t="s">
        <v>140</v>
      </c>
      <c r="C141" s="84" t="s">
        <v>8</v>
      </c>
      <c r="D141" s="86">
        <v>1</v>
      </c>
      <c r="E141" s="69"/>
      <c r="F141" s="13">
        <v>0</v>
      </c>
      <c r="G141" s="13">
        <f t="shared" si="10"/>
        <v>0</v>
      </c>
      <c r="H141" s="8"/>
      <c r="I141" s="8"/>
      <c r="J141" s="8"/>
      <c r="K141" s="73"/>
    </row>
    <row r="142" spans="1:11" s="74" customFormat="1" ht="27.95" customHeight="1">
      <c r="A142" s="84">
        <v>13</v>
      </c>
      <c r="B142" s="85" t="s">
        <v>141</v>
      </c>
      <c r="C142" s="84" t="s">
        <v>7</v>
      </c>
      <c r="D142" s="86">
        <v>3</v>
      </c>
      <c r="E142" s="69"/>
      <c r="F142" s="13">
        <v>0</v>
      </c>
      <c r="G142" s="13">
        <f t="shared" si="10"/>
        <v>0</v>
      </c>
      <c r="H142" s="8"/>
      <c r="I142" s="8"/>
      <c r="J142" s="8"/>
      <c r="K142" s="73"/>
    </row>
    <row r="143" spans="1:11" s="74" customFormat="1" ht="27.95" customHeight="1">
      <c r="A143" s="84">
        <v>14</v>
      </c>
      <c r="B143" s="85" t="s">
        <v>142</v>
      </c>
      <c r="C143" s="84" t="s">
        <v>7</v>
      </c>
      <c r="D143" s="86">
        <v>50</v>
      </c>
      <c r="E143" s="69"/>
      <c r="F143" s="13">
        <v>0</v>
      </c>
      <c r="G143" s="13">
        <f t="shared" si="10"/>
        <v>0</v>
      </c>
      <c r="H143" s="14"/>
      <c r="I143" s="14"/>
      <c r="J143" s="14"/>
      <c r="K143" s="73"/>
    </row>
    <row r="144" spans="1:11" s="74" customFormat="1" ht="27.95" customHeight="1">
      <c r="A144" s="84">
        <v>15</v>
      </c>
      <c r="B144" s="85" t="s">
        <v>143</v>
      </c>
      <c r="C144" s="84" t="s">
        <v>7</v>
      </c>
      <c r="D144" s="86">
        <v>3</v>
      </c>
      <c r="E144" s="69"/>
      <c r="F144" s="13">
        <v>0</v>
      </c>
      <c r="G144" s="13">
        <f t="shared" si="10"/>
        <v>0</v>
      </c>
      <c r="H144" s="8"/>
      <c r="I144" s="8"/>
      <c r="J144" s="8"/>
      <c r="K144" s="73"/>
    </row>
    <row r="145" spans="1:11" s="74" customFormat="1" ht="27.95" customHeight="1">
      <c r="A145" s="84">
        <v>16</v>
      </c>
      <c r="B145" s="91" t="s">
        <v>267</v>
      </c>
      <c r="C145" s="84" t="s">
        <v>8</v>
      </c>
      <c r="D145" s="86">
        <v>84</v>
      </c>
      <c r="E145" s="69"/>
      <c r="F145" s="13">
        <v>0</v>
      </c>
      <c r="G145" s="13">
        <f t="shared" si="10"/>
        <v>0</v>
      </c>
      <c r="H145" s="14"/>
      <c r="I145" s="14"/>
      <c r="J145" s="14"/>
      <c r="K145" s="73"/>
    </row>
    <row r="146" spans="1:11" s="74" customFormat="1" ht="27.95" customHeight="1">
      <c r="A146" s="84">
        <v>17</v>
      </c>
      <c r="B146" s="91" t="s">
        <v>268</v>
      </c>
      <c r="C146" s="84" t="s">
        <v>8</v>
      </c>
      <c r="D146" s="86">
        <v>1</v>
      </c>
      <c r="E146" s="69"/>
      <c r="F146" s="13">
        <v>0</v>
      </c>
      <c r="G146" s="13">
        <f t="shared" si="10"/>
        <v>0</v>
      </c>
      <c r="H146" s="8"/>
      <c r="I146" s="8"/>
      <c r="J146" s="8"/>
      <c r="K146" s="73"/>
    </row>
    <row r="147" spans="1:11" ht="27.95" customHeight="1">
      <c r="A147" s="87" t="s">
        <v>35</v>
      </c>
      <c r="B147" s="88" t="s">
        <v>88</v>
      </c>
      <c r="C147" s="87"/>
      <c r="D147" s="87"/>
      <c r="E147" s="70"/>
      <c r="F147" s="28"/>
      <c r="G147" s="28">
        <f>SUM(G123:G146)</f>
        <v>0</v>
      </c>
      <c r="H147" s="29"/>
      <c r="I147" s="29"/>
      <c r="J147" s="29"/>
      <c r="K147" s="52"/>
    </row>
    <row r="148" spans="1:11" ht="27.95" customHeight="1">
      <c r="A148" s="80" t="s">
        <v>144</v>
      </c>
      <c r="B148" s="81" t="s">
        <v>145</v>
      </c>
      <c r="C148" s="80"/>
      <c r="D148" s="80"/>
      <c r="E148" s="65"/>
      <c r="F148" s="22"/>
      <c r="G148" s="22"/>
      <c r="H148" s="26"/>
      <c r="I148" s="26"/>
      <c r="J148" s="26"/>
      <c r="K148" s="49"/>
    </row>
    <row r="149" spans="1:11" ht="27.95" customHeight="1">
      <c r="A149" s="82" t="s">
        <v>28</v>
      </c>
      <c r="B149" s="83" t="s">
        <v>146</v>
      </c>
      <c r="C149" s="82"/>
      <c r="D149" s="94"/>
      <c r="E149" s="77"/>
      <c r="F149" s="24"/>
      <c r="G149" s="24"/>
      <c r="H149" s="25"/>
      <c r="I149" s="25"/>
      <c r="J149" s="25"/>
      <c r="K149" s="50"/>
    </row>
    <row r="150" spans="1:11" s="57" customFormat="1" ht="69.95" customHeight="1">
      <c r="A150" s="90">
        <v>1</v>
      </c>
      <c r="B150" s="91" t="s">
        <v>348</v>
      </c>
      <c r="C150" s="90" t="s">
        <v>41</v>
      </c>
      <c r="D150" s="92">
        <v>2</v>
      </c>
      <c r="E150" s="75"/>
      <c r="F150" s="53">
        <v>0</v>
      </c>
      <c r="G150" s="53">
        <f t="shared" ref="G150:G212" si="11">F150*E150</f>
        <v>0</v>
      </c>
      <c r="H150" s="55"/>
      <c r="I150" s="55"/>
      <c r="J150" s="55"/>
      <c r="K150" s="56"/>
    </row>
    <row r="151" spans="1:11" ht="27.95" customHeight="1">
      <c r="A151" s="82" t="s">
        <v>29</v>
      </c>
      <c r="B151" s="83" t="s">
        <v>147</v>
      </c>
      <c r="C151" s="82"/>
      <c r="D151" s="94"/>
      <c r="E151" s="77"/>
      <c r="F151" s="24"/>
      <c r="G151" s="24"/>
      <c r="H151" s="25"/>
      <c r="I151" s="25"/>
      <c r="J151" s="25"/>
      <c r="K151" s="50"/>
    </row>
    <row r="152" spans="1:11" s="1" customFormat="1" ht="27.95" customHeight="1">
      <c r="A152" s="84">
        <v>1</v>
      </c>
      <c r="B152" s="85" t="s">
        <v>324</v>
      </c>
      <c r="C152" s="84" t="s">
        <v>148</v>
      </c>
      <c r="D152" s="86">
        <v>100</v>
      </c>
      <c r="E152" s="69"/>
      <c r="F152" s="13">
        <v>0</v>
      </c>
      <c r="G152" s="13">
        <f t="shared" si="11"/>
        <v>0</v>
      </c>
      <c r="H152" s="14"/>
      <c r="I152" s="14"/>
      <c r="J152" s="14"/>
      <c r="K152" s="51"/>
    </row>
    <row r="153" spans="1:11" s="57" customFormat="1" ht="39.950000000000003" customHeight="1">
      <c r="A153" s="90">
        <v>2</v>
      </c>
      <c r="B153" s="91" t="s">
        <v>338</v>
      </c>
      <c r="C153" s="90" t="s">
        <v>148</v>
      </c>
      <c r="D153" s="92">
        <v>100</v>
      </c>
      <c r="E153" s="75"/>
      <c r="F153" s="53">
        <v>0</v>
      </c>
      <c r="G153" s="53">
        <f t="shared" si="11"/>
        <v>0</v>
      </c>
      <c r="H153" s="55"/>
      <c r="I153" s="55"/>
      <c r="J153" s="55"/>
      <c r="K153" s="56"/>
    </row>
    <row r="154" spans="1:11" ht="27.95" customHeight="1">
      <c r="A154" s="82" t="s">
        <v>35</v>
      </c>
      <c r="B154" s="83" t="s">
        <v>149</v>
      </c>
      <c r="C154" s="82"/>
      <c r="D154" s="94"/>
      <c r="E154" s="77"/>
      <c r="F154" s="24"/>
      <c r="G154" s="24"/>
      <c r="H154" s="25"/>
      <c r="I154" s="25"/>
      <c r="J154" s="25"/>
      <c r="K154" s="50"/>
    </row>
    <row r="155" spans="1:11" s="57" customFormat="1" ht="27.95" customHeight="1">
      <c r="A155" s="90">
        <v>1</v>
      </c>
      <c r="B155" s="91" t="s">
        <v>325</v>
      </c>
      <c r="C155" s="90" t="s">
        <v>7</v>
      </c>
      <c r="D155" s="92">
        <v>1</v>
      </c>
      <c r="E155" s="75"/>
      <c r="F155" s="53">
        <v>0</v>
      </c>
      <c r="G155" s="53">
        <f t="shared" si="11"/>
        <v>0</v>
      </c>
      <c r="H155" s="55"/>
      <c r="I155" s="55"/>
      <c r="J155" s="55"/>
      <c r="K155" s="58"/>
    </row>
    <row r="156" spans="1:11" s="57" customFormat="1" ht="39.950000000000003" customHeight="1">
      <c r="A156" s="90">
        <v>2</v>
      </c>
      <c r="B156" s="91" t="s">
        <v>326</v>
      </c>
      <c r="C156" s="90" t="s">
        <v>7</v>
      </c>
      <c r="D156" s="92">
        <v>1</v>
      </c>
      <c r="E156" s="75"/>
      <c r="F156" s="53">
        <v>0</v>
      </c>
      <c r="G156" s="53">
        <f t="shared" si="11"/>
        <v>0</v>
      </c>
      <c r="H156" s="59"/>
      <c r="I156" s="59"/>
      <c r="J156" s="59"/>
      <c r="K156" s="58"/>
    </row>
    <row r="157" spans="1:11" s="1" customFormat="1" ht="27.95" customHeight="1">
      <c r="A157" s="90">
        <v>3</v>
      </c>
      <c r="B157" s="85" t="s">
        <v>150</v>
      </c>
      <c r="C157" s="84" t="s">
        <v>155</v>
      </c>
      <c r="D157" s="86">
        <v>600</v>
      </c>
      <c r="E157" s="69"/>
      <c r="F157" s="13">
        <v>0</v>
      </c>
      <c r="G157" s="13">
        <f t="shared" si="11"/>
        <v>0</v>
      </c>
      <c r="H157" s="14"/>
      <c r="I157" s="14"/>
      <c r="J157" s="14"/>
      <c r="K157" s="51"/>
    </row>
    <row r="158" spans="1:11" s="57" customFormat="1" ht="27.95" customHeight="1">
      <c r="A158" s="90">
        <v>4</v>
      </c>
      <c r="B158" s="91" t="s">
        <v>151</v>
      </c>
      <c r="C158" s="90" t="s">
        <v>155</v>
      </c>
      <c r="D158" s="92">
        <v>120</v>
      </c>
      <c r="E158" s="75"/>
      <c r="F158" s="53">
        <v>0</v>
      </c>
      <c r="G158" s="53">
        <f t="shared" si="11"/>
        <v>0</v>
      </c>
      <c r="H158" s="55"/>
      <c r="I158" s="55"/>
      <c r="J158" s="55"/>
      <c r="K158" s="58"/>
    </row>
    <row r="159" spans="1:11" s="1" customFormat="1" ht="27.95" customHeight="1">
      <c r="A159" s="90">
        <v>5</v>
      </c>
      <c r="B159" s="85" t="s">
        <v>152</v>
      </c>
      <c r="C159" s="84" t="s">
        <v>155</v>
      </c>
      <c r="D159" s="86">
        <v>60</v>
      </c>
      <c r="E159" s="69"/>
      <c r="F159" s="13">
        <v>0</v>
      </c>
      <c r="G159" s="13">
        <f t="shared" si="11"/>
        <v>0</v>
      </c>
      <c r="H159" s="14"/>
      <c r="I159" s="14"/>
      <c r="J159" s="14"/>
      <c r="K159" s="51"/>
    </row>
    <row r="160" spans="1:11" s="1" customFormat="1" ht="27.95" customHeight="1">
      <c r="A160" s="90">
        <v>6</v>
      </c>
      <c r="B160" s="85" t="s">
        <v>153</v>
      </c>
      <c r="C160" s="84" t="s">
        <v>155</v>
      </c>
      <c r="D160" s="86">
        <v>60</v>
      </c>
      <c r="E160" s="69"/>
      <c r="F160" s="13">
        <v>0</v>
      </c>
      <c r="G160" s="13">
        <f t="shared" si="11"/>
        <v>0</v>
      </c>
      <c r="H160" s="14"/>
      <c r="I160" s="14"/>
      <c r="J160" s="14"/>
      <c r="K160" s="51"/>
    </row>
    <row r="161" spans="1:11" s="57" customFormat="1" ht="39.950000000000003" customHeight="1">
      <c r="A161" s="90">
        <v>7</v>
      </c>
      <c r="B161" s="91" t="s">
        <v>327</v>
      </c>
      <c r="C161" s="90" t="s">
        <v>8</v>
      </c>
      <c r="D161" s="92">
        <v>18</v>
      </c>
      <c r="E161" s="75"/>
      <c r="F161" s="53">
        <v>0</v>
      </c>
      <c r="G161" s="53">
        <f t="shared" si="11"/>
        <v>0</v>
      </c>
      <c r="H161" s="55"/>
      <c r="I161" s="55"/>
      <c r="J161" s="55"/>
      <c r="K161" s="58"/>
    </row>
    <row r="162" spans="1:11" s="57" customFormat="1" ht="39.950000000000003" customHeight="1">
      <c r="A162" s="90">
        <v>8</v>
      </c>
      <c r="B162" s="93" t="s">
        <v>349</v>
      </c>
      <c r="C162" s="90" t="s">
        <v>8</v>
      </c>
      <c r="D162" s="92">
        <v>3</v>
      </c>
      <c r="E162" s="75"/>
      <c r="F162" s="53">
        <v>0</v>
      </c>
      <c r="G162" s="53">
        <f t="shared" si="11"/>
        <v>0</v>
      </c>
      <c r="H162" s="55"/>
      <c r="I162" s="55"/>
      <c r="J162" s="55"/>
      <c r="K162" s="58"/>
    </row>
    <row r="163" spans="1:11" s="57" customFormat="1" ht="39.950000000000003" customHeight="1">
      <c r="A163" s="90">
        <v>9</v>
      </c>
      <c r="B163" s="91" t="s">
        <v>328</v>
      </c>
      <c r="C163" s="90" t="s">
        <v>8</v>
      </c>
      <c r="D163" s="92">
        <v>2</v>
      </c>
      <c r="E163" s="75"/>
      <c r="F163" s="53">
        <v>0</v>
      </c>
      <c r="G163" s="53">
        <f t="shared" si="11"/>
        <v>0</v>
      </c>
      <c r="H163" s="55"/>
      <c r="I163" s="55"/>
      <c r="J163" s="55"/>
      <c r="K163" s="58"/>
    </row>
    <row r="164" spans="1:11" s="57" customFormat="1" ht="39.950000000000003" customHeight="1">
      <c r="A164" s="90">
        <v>10</v>
      </c>
      <c r="B164" s="91" t="s">
        <v>352</v>
      </c>
      <c r="C164" s="90" t="s">
        <v>8</v>
      </c>
      <c r="D164" s="92">
        <v>2</v>
      </c>
      <c r="E164" s="75"/>
      <c r="F164" s="53">
        <v>0</v>
      </c>
      <c r="G164" s="53">
        <f t="shared" si="11"/>
        <v>0</v>
      </c>
      <c r="H164" s="55"/>
      <c r="I164" s="55"/>
      <c r="J164" s="55"/>
      <c r="K164" s="58"/>
    </row>
    <row r="165" spans="1:11" s="57" customFormat="1" ht="27.95" customHeight="1">
      <c r="A165" s="90">
        <v>11</v>
      </c>
      <c r="B165" s="91" t="s">
        <v>329</v>
      </c>
      <c r="C165" s="90" t="s">
        <v>155</v>
      </c>
      <c r="D165" s="92">
        <v>55</v>
      </c>
      <c r="E165" s="75"/>
      <c r="F165" s="53">
        <v>0</v>
      </c>
      <c r="G165" s="53">
        <f t="shared" si="11"/>
        <v>0</v>
      </c>
      <c r="H165" s="55"/>
      <c r="I165" s="55"/>
      <c r="J165" s="55"/>
      <c r="K165" s="58"/>
    </row>
    <row r="166" spans="1:11" s="1" customFormat="1" ht="27.95" customHeight="1">
      <c r="A166" s="90">
        <v>12</v>
      </c>
      <c r="B166" s="85" t="s">
        <v>154</v>
      </c>
      <c r="C166" s="84" t="s">
        <v>155</v>
      </c>
      <c r="D166" s="86">
        <v>200</v>
      </c>
      <c r="E166" s="69"/>
      <c r="F166" s="13">
        <v>0</v>
      </c>
      <c r="G166" s="13">
        <f t="shared" si="11"/>
        <v>0</v>
      </c>
      <c r="H166" s="14"/>
      <c r="I166" s="14"/>
      <c r="J166" s="14"/>
      <c r="K166" s="51"/>
    </row>
    <row r="167" spans="1:11" ht="27.95" customHeight="1">
      <c r="A167" s="82" t="s">
        <v>52</v>
      </c>
      <c r="B167" s="83" t="s">
        <v>156</v>
      </c>
      <c r="C167" s="82"/>
      <c r="D167" s="94"/>
      <c r="E167" s="77"/>
      <c r="F167" s="24"/>
      <c r="G167" s="24"/>
      <c r="H167" s="25"/>
      <c r="I167" s="25"/>
      <c r="J167" s="25"/>
      <c r="K167" s="50"/>
    </row>
    <row r="168" spans="1:11" s="1" customFormat="1" ht="27.95" customHeight="1">
      <c r="A168" s="84">
        <v>1</v>
      </c>
      <c r="B168" s="85" t="s">
        <v>157</v>
      </c>
      <c r="C168" s="84" t="s">
        <v>8</v>
      </c>
      <c r="D168" s="86">
        <v>2</v>
      </c>
      <c r="E168" s="69"/>
      <c r="F168" s="13">
        <v>0</v>
      </c>
      <c r="G168" s="13">
        <f t="shared" si="11"/>
        <v>0</v>
      </c>
      <c r="H168" s="14"/>
      <c r="I168" s="14"/>
      <c r="J168" s="14"/>
      <c r="K168" s="51"/>
    </row>
    <row r="169" spans="1:11" s="1" customFormat="1" ht="27.95" customHeight="1">
      <c r="A169" s="84">
        <v>2</v>
      </c>
      <c r="B169" s="85" t="s">
        <v>158</v>
      </c>
      <c r="C169" s="84" t="s">
        <v>160</v>
      </c>
      <c r="D169" s="86">
        <v>160</v>
      </c>
      <c r="E169" s="69"/>
      <c r="F169" s="13">
        <v>0</v>
      </c>
      <c r="G169" s="13">
        <f t="shared" si="11"/>
        <v>0</v>
      </c>
      <c r="H169" s="14"/>
      <c r="I169" s="14"/>
      <c r="J169" s="14"/>
      <c r="K169" s="51"/>
    </row>
    <row r="170" spans="1:11" s="1" customFormat="1" ht="39.950000000000003" customHeight="1">
      <c r="A170" s="84">
        <v>3</v>
      </c>
      <c r="B170" s="85" t="s">
        <v>309</v>
      </c>
      <c r="C170" s="84" t="s">
        <v>8</v>
      </c>
      <c r="D170" s="86">
        <v>4</v>
      </c>
      <c r="E170" s="69"/>
      <c r="F170" s="13">
        <v>0</v>
      </c>
      <c r="G170" s="13">
        <f t="shared" si="11"/>
        <v>0</v>
      </c>
      <c r="H170" s="14"/>
      <c r="I170" s="14"/>
      <c r="J170" s="14"/>
      <c r="K170" s="51"/>
    </row>
    <row r="171" spans="1:11" s="1" customFormat="1" ht="27.95" customHeight="1">
      <c r="A171" s="84">
        <v>4</v>
      </c>
      <c r="B171" s="85" t="s">
        <v>159</v>
      </c>
      <c r="C171" s="84" t="s">
        <v>8</v>
      </c>
      <c r="D171" s="86">
        <v>6</v>
      </c>
      <c r="E171" s="69"/>
      <c r="F171" s="13">
        <v>0</v>
      </c>
      <c r="G171" s="13">
        <f t="shared" si="11"/>
        <v>0</v>
      </c>
      <c r="H171" s="14"/>
      <c r="I171" s="14"/>
      <c r="J171" s="14"/>
      <c r="K171" s="51"/>
    </row>
    <row r="172" spans="1:11" ht="27.95" customHeight="1">
      <c r="A172" s="82" t="s">
        <v>89</v>
      </c>
      <c r="B172" s="83" t="s">
        <v>161</v>
      </c>
      <c r="C172" s="82"/>
      <c r="D172" s="94"/>
      <c r="E172" s="77"/>
      <c r="F172" s="24"/>
      <c r="G172" s="24"/>
      <c r="H172" s="25"/>
      <c r="I172" s="25"/>
      <c r="J172" s="25"/>
      <c r="K172" s="50"/>
    </row>
    <row r="173" spans="1:11" s="1" customFormat="1" ht="27.95" customHeight="1">
      <c r="A173" s="84">
        <v>1</v>
      </c>
      <c r="B173" s="85" t="s">
        <v>162</v>
      </c>
      <c r="C173" s="84" t="s">
        <v>8</v>
      </c>
      <c r="D173" s="86">
        <v>1</v>
      </c>
      <c r="E173" s="69"/>
      <c r="F173" s="13">
        <v>0</v>
      </c>
      <c r="G173" s="13">
        <f t="shared" si="11"/>
        <v>0</v>
      </c>
      <c r="H173" s="14"/>
      <c r="I173" s="14"/>
      <c r="J173" s="14"/>
      <c r="K173" s="51"/>
    </row>
    <row r="174" spans="1:11" s="1" customFormat="1" ht="27.95" customHeight="1">
      <c r="A174" s="84">
        <v>2</v>
      </c>
      <c r="B174" s="85" t="s">
        <v>163</v>
      </c>
      <c r="C174" s="84" t="s">
        <v>8</v>
      </c>
      <c r="D174" s="86">
        <v>1</v>
      </c>
      <c r="E174" s="69"/>
      <c r="F174" s="13">
        <v>0</v>
      </c>
      <c r="G174" s="13">
        <f t="shared" si="11"/>
        <v>0</v>
      </c>
      <c r="H174" s="14"/>
      <c r="I174" s="14"/>
      <c r="J174" s="14"/>
      <c r="K174" s="51"/>
    </row>
    <row r="175" spans="1:11" s="1" customFormat="1" ht="27.95" customHeight="1">
      <c r="A175" s="84">
        <v>3</v>
      </c>
      <c r="B175" s="85" t="s">
        <v>164</v>
      </c>
      <c r="C175" s="84" t="s">
        <v>7</v>
      </c>
      <c r="D175" s="86">
        <v>1</v>
      </c>
      <c r="E175" s="69"/>
      <c r="F175" s="13">
        <v>0</v>
      </c>
      <c r="G175" s="13">
        <f t="shared" si="11"/>
        <v>0</v>
      </c>
      <c r="H175" s="14"/>
      <c r="I175" s="14"/>
      <c r="J175" s="14"/>
      <c r="K175" s="51"/>
    </row>
    <row r="176" spans="1:11" s="1" customFormat="1" ht="27.95" customHeight="1">
      <c r="A176" s="84">
        <v>4</v>
      </c>
      <c r="B176" s="85" t="s">
        <v>165</v>
      </c>
      <c r="C176" s="84" t="s">
        <v>8</v>
      </c>
      <c r="D176" s="86">
        <v>10</v>
      </c>
      <c r="E176" s="69"/>
      <c r="F176" s="13">
        <v>0</v>
      </c>
      <c r="G176" s="13">
        <f t="shared" si="11"/>
        <v>0</v>
      </c>
      <c r="H176" s="14"/>
      <c r="I176" s="14"/>
      <c r="J176" s="14"/>
      <c r="K176" s="51"/>
    </row>
    <row r="177" spans="1:11" s="1" customFormat="1" ht="27.95" customHeight="1">
      <c r="A177" s="84">
        <v>5</v>
      </c>
      <c r="B177" s="85" t="s">
        <v>166</v>
      </c>
      <c r="C177" s="84" t="s">
        <v>8</v>
      </c>
      <c r="D177" s="86">
        <v>1</v>
      </c>
      <c r="E177" s="69"/>
      <c r="F177" s="13">
        <v>0</v>
      </c>
      <c r="G177" s="13">
        <f t="shared" si="11"/>
        <v>0</v>
      </c>
      <c r="H177" s="14"/>
      <c r="I177" s="14"/>
      <c r="J177" s="14"/>
      <c r="K177" s="51"/>
    </row>
    <row r="178" spans="1:11" s="1" customFormat="1" ht="27.95" customHeight="1">
      <c r="A178" s="84">
        <v>6</v>
      </c>
      <c r="B178" s="85" t="s">
        <v>167</v>
      </c>
      <c r="C178" s="84" t="s">
        <v>8</v>
      </c>
      <c r="D178" s="86">
        <v>1</v>
      </c>
      <c r="E178" s="69"/>
      <c r="F178" s="13">
        <v>0</v>
      </c>
      <c r="G178" s="13">
        <f t="shared" si="11"/>
        <v>0</v>
      </c>
      <c r="H178" s="14"/>
      <c r="I178" s="14"/>
      <c r="J178" s="14"/>
      <c r="K178" s="51"/>
    </row>
    <row r="179" spans="1:11" s="1" customFormat="1" ht="27.95" customHeight="1">
      <c r="A179" s="84">
        <v>7</v>
      </c>
      <c r="B179" s="85" t="s">
        <v>323</v>
      </c>
      <c r="C179" s="84" t="s">
        <v>8</v>
      </c>
      <c r="D179" s="86">
        <v>1</v>
      </c>
      <c r="E179" s="69"/>
      <c r="F179" s="13">
        <v>0</v>
      </c>
      <c r="G179" s="13">
        <f t="shared" si="11"/>
        <v>0</v>
      </c>
      <c r="H179" s="14"/>
      <c r="I179" s="14"/>
      <c r="J179" s="14"/>
      <c r="K179" s="51"/>
    </row>
    <row r="180" spans="1:11" s="1" customFormat="1" ht="27.95" customHeight="1">
      <c r="A180" s="84">
        <v>8</v>
      </c>
      <c r="B180" s="85" t="s">
        <v>168</v>
      </c>
      <c r="C180" s="84" t="s">
        <v>8</v>
      </c>
      <c r="D180" s="86">
        <v>1</v>
      </c>
      <c r="E180" s="69"/>
      <c r="F180" s="13">
        <v>0</v>
      </c>
      <c r="G180" s="13">
        <f t="shared" si="11"/>
        <v>0</v>
      </c>
      <c r="H180" s="14"/>
      <c r="I180" s="14"/>
      <c r="J180" s="14"/>
      <c r="K180" s="51"/>
    </row>
    <row r="181" spans="1:11" s="1" customFormat="1" ht="27.95" customHeight="1">
      <c r="A181" s="84">
        <v>9</v>
      </c>
      <c r="B181" s="85" t="s">
        <v>169</v>
      </c>
      <c r="C181" s="84" t="s">
        <v>8</v>
      </c>
      <c r="D181" s="86">
        <v>1</v>
      </c>
      <c r="E181" s="69"/>
      <c r="F181" s="13">
        <v>0</v>
      </c>
      <c r="G181" s="13">
        <f t="shared" si="11"/>
        <v>0</v>
      </c>
      <c r="H181" s="14"/>
      <c r="I181" s="14"/>
      <c r="J181" s="14"/>
      <c r="K181" s="51"/>
    </row>
    <row r="182" spans="1:11" ht="27.95" customHeight="1">
      <c r="A182" s="82" t="s">
        <v>102</v>
      </c>
      <c r="B182" s="83" t="s">
        <v>170</v>
      </c>
      <c r="C182" s="82"/>
      <c r="D182" s="94"/>
      <c r="E182" s="77"/>
      <c r="F182" s="24"/>
      <c r="G182" s="24"/>
      <c r="H182" s="25"/>
      <c r="I182" s="25"/>
      <c r="J182" s="25"/>
      <c r="K182" s="50"/>
    </row>
    <row r="183" spans="1:11" s="57" customFormat="1" ht="39.950000000000003" customHeight="1">
      <c r="A183" s="90">
        <v>1</v>
      </c>
      <c r="B183" s="91" t="s">
        <v>330</v>
      </c>
      <c r="C183" s="90" t="s">
        <v>181</v>
      </c>
      <c r="D183" s="92">
        <v>6</v>
      </c>
      <c r="E183" s="75"/>
      <c r="F183" s="53">
        <v>0</v>
      </c>
      <c r="G183" s="53">
        <f t="shared" si="11"/>
        <v>0</v>
      </c>
      <c r="H183" s="55"/>
      <c r="I183" s="55"/>
      <c r="J183" s="55"/>
      <c r="K183" s="56"/>
    </row>
    <row r="184" spans="1:11" s="1" customFormat="1" ht="27.95" customHeight="1">
      <c r="A184" s="84">
        <v>2</v>
      </c>
      <c r="B184" s="85" t="s">
        <v>171</v>
      </c>
      <c r="C184" s="84" t="s">
        <v>182</v>
      </c>
      <c r="D184" s="86">
        <v>420</v>
      </c>
      <c r="E184" s="69"/>
      <c r="F184" s="13">
        <v>0</v>
      </c>
      <c r="G184" s="13">
        <f t="shared" si="11"/>
        <v>0</v>
      </c>
      <c r="H184" s="14"/>
      <c r="I184" s="14"/>
      <c r="J184" s="14"/>
      <c r="K184" s="51"/>
    </row>
    <row r="185" spans="1:11" s="1" customFormat="1" ht="27.95" customHeight="1">
      <c r="A185" s="84">
        <v>3</v>
      </c>
      <c r="B185" s="85" t="s">
        <v>172</v>
      </c>
      <c r="C185" s="84" t="s">
        <v>7</v>
      </c>
      <c r="D185" s="86">
        <v>1</v>
      </c>
      <c r="E185" s="69"/>
      <c r="F185" s="13">
        <v>0</v>
      </c>
      <c r="G185" s="13">
        <f t="shared" si="11"/>
        <v>0</v>
      </c>
      <c r="H185" s="14"/>
      <c r="I185" s="14"/>
      <c r="J185" s="14"/>
      <c r="K185" s="51"/>
    </row>
    <row r="186" spans="1:11" s="1" customFormat="1" ht="27.95" customHeight="1">
      <c r="A186" s="84">
        <v>4</v>
      </c>
      <c r="B186" s="85" t="s">
        <v>173</v>
      </c>
      <c r="C186" s="84" t="s">
        <v>9</v>
      </c>
      <c r="D186" s="86">
        <v>8</v>
      </c>
      <c r="E186" s="69"/>
      <c r="F186" s="13">
        <v>0</v>
      </c>
      <c r="G186" s="13">
        <f t="shared" si="11"/>
        <v>0</v>
      </c>
      <c r="H186" s="14"/>
      <c r="I186" s="14"/>
      <c r="J186" s="14"/>
      <c r="K186" s="51"/>
    </row>
    <row r="187" spans="1:11" s="1" customFormat="1" ht="27.95" customHeight="1">
      <c r="A187" s="84">
        <v>5</v>
      </c>
      <c r="B187" s="85" t="s">
        <v>174</v>
      </c>
      <c r="C187" s="84" t="s">
        <v>9</v>
      </c>
      <c r="D187" s="86">
        <v>5</v>
      </c>
      <c r="E187" s="69"/>
      <c r="F187" s="13">
        <v>0</v>
      </c>
      <c r="G187" s="13">
        <f t="shared" si="11"/>
        <v>0</v>
      </c>
      <c r="H187" s="14"/>
      <c r="I187" s="14"/>
      <c r="J187" s="14"/>
      <c r="K187" s="51"/>
    </row>
    <row r="188" spans="1:11" s="1" customFormat="1" ht="27.95" customHeight="1">
      <c r="A188" s="84">
        <v>6</v>
      </c>
      <c r="B188" s="85" t="s">
        <v>175</v>
      </c>
      <c r="C188" s="84" t="s">
        <v>9</v>
      </c>
      <c r="D188" s="86">
        <v>18</v>
      </c>
      <c r="E188" s="69"/>
      <c r="F188" s="13">
        <v>0</v>
      </c>
      <c r="G188" s="13">
        <f t="shared" si="11"/>
        <v>0</v>
      </c>
      <c r="H188" s="14"/>
      <c r="I188" s="14"/>
      <c r="J188" s="14"/>
      <c r="K188" s="51"/>
    </row>
    <row r="189" spans="1:11" s="1" customFormat="1" ht="27.95" customHeight="1">
      <c r="A189" s="84">
        <v>7</v>
      </c>
      <c r="B189" s="91" t="s">
        <v>243</v>
      </c>
      <c r="C189" s="90" t="s">
        <v>155</v>
      </c>
      <c r="D189" s="92">
        <v>25</v>
      </c>
      <c r="E189" s="69"/>
      <c r="F189" s="13">
        <v>0</v>
      </c>
      <c r="G189" s="13">
        <f t="shared" si="11"/>
        <v>0</v>
      </c>
      <c r="H189" s="14"/>
      <c r="I189" s="14"/>
      <c r="J189" s="14"/>
      <c r="K189" s="51"/>
    </row>
    <row r="190" spans="1:11" s="1" customFormat="1" ht="27.95" customHeight="1">
      <c r="A190" s="84">
        <v>8</v>
      </c>
      <c r="B190" s="91" t="s">
        <v>244</v>
      </c>
      <c r="C190" s="90" t="s">
        <v>155</v>
      </c>
      <c r="D190" s="92">
        <v>18</v>
      </c>
      <c r="E190" s="69"/>
      <c r="F190" s="13">
        <v>0</v>
      </c>
      <c r="G190" s="13">
        <f t="shared" si="11"/>
        <v>0</v>
      </c>
      <c r="H190" s="14"/>
      <c r="I190" s="14"/>
      <c r="J190" s="14"/>
      <c r="K190" s="51"/>
    </row>
    <row r="191" spans="1:11" s="1" customFormat="1" ht="27.95" customHeight="1">
      <c r="A191" s="84">
        <v>9</v>
      </c>
      <c r="B191" s="91" t="s">
        <v>245</v>
      </c>
      <c r="C191" s="90" t="s">
        <v>155</v>
      </c>
      <c r="D191" s="92">
        <v>10</v>
      </c>
      <c r="E191" s="69"/>
      <c r="F191" s="13">
        <v>0</v>
      </c>
      <c r="G191" s="13">
        <f t="shared" si="11"/>
        <v>0</v>
      </c>
      <c r="H191" s="14"/>
      <c r="I191" s="14"/>
      <c r="J191" s="14"/>
      <c r="K191" s="51"/>
    </row>
    <row r="192" spans="1:11" s="1" customFormat="1" ht="27.95" customHeight="1">
      <c r="A192" s="84">
        <v>10</v>
      </c>
      <c r="B192" s="85" t="s">
        <v>176</v>
      </c>
      <c r="C192" s="84" t="s">
        <v>9</v>
      </c>
      <c r="D192" s="86">
        <v>1</v>
      </c>
      <c r="E192" s="69"/>
      <c r="F192" s="13">
        <v>0</v>
      </c>
      <c r="G192" s="13">
        <f t="shared" si="11"/>
        <v>0</v>
      </c>
      <c r="H192" s="14"/>
      <c r="I192" s="14"/>
      <c r="J192" s="14"/>
      <c r="K192" s="51"/>
    </row>
    <row r="193" spans="1:11" s="1" customFormat="1" ht="27.95" customHeight="1">
      <c r="A193" s="84">
        <v>11</v>
      </c>
      <c r="B193" s="85" t="s">
        <v>177</v>
      </c>
      <c r="C193" s="84" t="s">
        <v>9</v>
      </c>
      <c r="D193" s="86">
        <v>1</v>
      </c>
      <c r="E193" s="69"/>
      <c r="F193" s="13">
        <v>0</v>
      </c>
      <c r="G193" s="13">
        <f t="shared" si="11"/>
        <v>0</v>
      </c>
      <c r="H193" s="14"/>
      <c r="I193" s="14"/>
      <c r="J193" s="14"/>
      <c r="K193" s="51"/>
    </row>
    <row r="194" spans="1:11" s="1" customFormat="1" ht="27.95" customHeight="1">
      <c r="A194" s="84">
        <v>12</v>
      </c>
      <c r="B194" s="85" t="s">
        <v>178</v>
      </c>
      <c r="C194" s="84" t="s">
        <v>9</v>
      </c>
      <c r="D194" s="86">
        <v>1</v>
      </c>
      <c r="E194" s="69"/>
      <c r="F194" s="13">
        <v>0</v>
      </c>
      <c r="G194" s="13">
        <f t="shared" si="11"/>
        <v>0</v>
      </c>
      <c r="H194" s="14"/>
      <c r="I194" s="14"/>
      <c r="J194" s="14"/>
      <c r="K194" s="51"/>
    </row>
    <row r="195" spans="1:11" s="1" customFormat="1" ht="27.95" customHeight="1">
      <c r="A195" s="84">
        <v>13</v>
      </c>
      <c r="B195" s="85" t="s">
        <v>11</v>
      </c>
      <c r="C195" s="84" t="s">
        <v>9</v>
      </c>
      <c r="D195" s="86">
        <v>1</v>
      </c>
      <c r="E195" s="69"/>
      <c r="F195" s="13">
        <v>0</v>
      </c>
      <c r="G195" s="13">
        <f t="shared" si="11"/>
        <v>0</v>
      </c>
      <c r="H195" s="14"/>
      <c r="I195" s="14"/>
      <c r="J195" s="14"/>
      <c r="K195" s="51"/>
    </row>
    <row r="196" spans="1:11" s="1" customFormat="1" ht="27.95" customHeight="1">
      <c r="A196" s="84">
        <v>14</v>
      </c>
      <c r="B196" s="85" t="s">
        <v>179</v>
      </c>
      <c r="C196" s="84" t="s">
        <v>9</v>
      </c>
      <c r="D196" s="86">
        <v>1</v>
      </c>
      <c r="E196" s="69"/>
      <c r="F196" s="13">
        <v>0</v>
      </c>
      <c r="G196" s="13">
        <f t="shared" si="11"/>
        <v>0</v>
      </c>
      <c r="H196" s="14"/>
      <c r="I196" s="14"/>
      <c r="J196" s="14"/>
      <c r="K196" s="51"/>
    </row>
    <row r="197" spans="1:11" s="1" customFormat="1" ht="27.95" customHeight="1">
      <c r="A197" s="84">
        <v>15</v>
      </c>
      <c r="B197" s="85" t="s">
        <v>180</v>
      </c>
      <c r="C197" s="84" t="s">
        <v>9</v>
      </c>
      <c r="D197" s="86">
        <v>1</v>
      </c>
      <c r="E197" s="69"/>
      <c r="F197" s="13">
        <v>0</v>
      </c>
      <c r="G197" s="13">
        <f t="shared" si="11"/>
        <v>0</v>
      </c>
      <c r="H197" s="14"/>
      <c r="I197" s="14"/>
      <c r="J197" s="14"/>
      <c r="K197" s="51"/>
    </row>
    <row r="198" spans="1:11" s="57" customFormat="1" ht="27.95" customHeight="1">
      <c r="A198" s="90">
        <v>16</v>
      </c>
      <c r="B198" s="91" t="s">
        <v>331</v>
      </c>
      <c r="C198" s="90" t="s">
        <v>155</v>
      </c>
      <c r="D198" s="92">
        <v>200</v>
      </c>
      <c r="E198" s="75"/>
      <c r="F198" s="53">
        <v>0</v>
      </c>
      <c r="G198" s="53">
        <f t="shared" si="11"/>
        <v>0</v>
      </c>
      <c r="H198" s="55"/>
      <c r="I198" s="55"/>
      <c r="J198" s="55"/>
      <c r="K198" s="56"/>
    </row>
    <row r="199" spans="1:11" s="57" customFormat="1" ht="27.95" customHeight="1">
      <c r="A199" s="90">
        <v>17</v>
      </c>
      <c r="B199" s="91" t="s">
        <v>332</v>
      </c>
      <c r="C199" s="90" t="s">
        <v>155</v>
      </c>
      <c r="D199" s="92">
        <v>200</v>
      </c>
      <c r="E199" s="75"/>
      <c r="F199" s="53">
        <v>0</v>
      </c>
      <c r="G199" s="53">
        <f t="shared" si="11"/>
        <v>0</v>
      </c>
      <c r="H199" s="55"/>
      <c r="I199" s="55"/>
      <c r="J199" s="55"/>
      <c r="K199" s="56"/>
    </row>
    <row r="200" spans="1:11" s="57" customFormat="1" ht="39.950000000000003" customHeight="1">
      <c r="A200" s="90">
        <v>18</v>
      </c>
      <c r="B200" s="91" t="s">
        <v>333</v>
      </c>
      <c r="C200" s="90" t="s">
        <v>7</v>
      </c>
      <c r="D200" s="92">
        <v>1</v>
      </c>
      <c r="E200" s="75"/>
      <c r="F200" s="53">
        <v>0</v>
      </c>
      <c r="G200" s="53">
        <f t="shared" si="11"/>
        <v>0</v>
      </c>
      <c r="H200" s="55"/>
      <c r="I200" s="55"/>
      <c r="J200" s="55"/>
      <c r="K200" s="56"/>
    </row>
    <row r="201" spans="1:11" ht="27.95" customHeight="1">
      <c r="A201" s="82" t="s">
        <v>104</v>
      </c>
      <c r="B201" s="83" t="s">
        <v>183</v>
      </c>
      <c r="C201" s="82"/>
      <c r="D201" s="94"/>
      <c r="E201" s="77"/>
      <c r="F201" s="24"/>
      <c r="G201" s="24"/>
      <c r="H201" s="25"/>
      <c r="I201" s="25"/>
      <c r="J201" s="25"/>
      <c r="K201" s="50"/>
    </row>
    <row r="202" spans="1:11" s="57" customFormat="1" ht="27.95" customHeight="1">
      <c r="A202" s="90">
        <v>1</v>
      </c>
      <c r="B202" s="91" t="s">
        <v>334</v>
      </c>
      <c r="C202" s="90" t="s">
        <v>155</v>
      </c>
      <c r="D202" s="92">
        <v>100</v>
      </c>
      <c r="E202" s="75"/>
      <c r="F202" s="53">
        <v>0</v>
      </c>
      <c r="G202" s="53">
        <f t="shared" si="11"/>
        <v>0</v>
      </c>
      <c r="H202" s="55"/>
      <c r="I202" s="55"/>
      <c r="J202" s="55"/>
      <c r="K202" s="61"/>
    </row>
    <row r="203" spans="1:11" s="57" customFormat="1" ht="27.95" customHeight="1">
      <c r="A203" s="90">
        <v>2</v>
      </c>
      <c r="B203" s="91" t="s">
        <v>339</v>
      </c>
      <c r="C203" s="90" t="s">
        <v>155</v>
      </c>
      <c r="D203" s="92">
        <v>60</v>
      </c>
      <c r="E203" s="75"/>
      <c r="F203" s="53">
        <v>0</v>
      </c>
      <c r="G203" s="53">
        <f t="shared" si="11"/>
        <v>0</v>
      </c>
      <c r="H203" s="55"/>
      <c r="I203" s="55"/>
      <c r="J203" s="55"/>
      <c r="K203" s="56"/>
    </row>
    <row r="204" spans="1:11" s="57" customFormat="1" ht="27.95" customHeight="1">
      <c r="A204" s="90">
        <v>3</v>
      </c>
      <c r="B204" s="91" t="s">
        <v>335</v>
      </c>
      <c r="C204" s="90" t="s">
        <v>155</v>
      </c>
      <c r="D204" s="92">
        <v>75</v>
      </c>
      <c r="E204" s="75"/>
      <c r="F204" s="53">
        <v>0</v>
      </c>
      <c r="G204" s="53">
        <f t="shared" si="11"/>
        <v>0</v>
      </c>
      <c r="H204" s="55"/>
      <c r="I204" s="55"/>
      <c r="J204" s="55"/>
      <c r="K204" s="56"/>
    </row>
    <row r="205" spans="1:11" s="1" customFormat="1" ht="27.95" customHeight="1">
      <c r="A205" s="84">
        <v>4</v>
      </c>
      <c r="B205" s="85" t="s">
        <v>184</v>
      </c>
      <c r="C205" s="84" t="s">
        <v>8</v>
      </c>
      <c r="D205" s="86">
        <v>65</v>
      </c>
      <c r="E205" s="69"/>
      <c r="F205" s="13">
        <v>0</v>
      </c>
      <c r="G205" s="13">
        <f t="shared" si="11"/>
        <v>0</v>
      </c>
      <c r="H205" s="14"/>
      <c r="I205" s="14"/>
      <c r="J205" s="14"/>
      <c r="K205" s="51"/>
    </row>
    <row r="206" spans="1:11" s="57" customFormat="1" ht="27.95" customHeight="1">
      <c r="A206" s="90">
        <v>5</v>
      </c>
      <c r="B206" s="91" t="s">
        <v>336</v>
      </c>
      <c r="C206" s="90" t="s">
        <v>13</v>
      </c>
      <c r="D206" s="92">
        <v>2</v>
      </c>
      <c r="E206" s="75"/>
      <c r="F206" s="53">
        <v>0</v>
      </c>
      <c r="G206" s="53">
        <f t="shared" si="11"/>
        <v>0</v>
      </c>
      <c r="H206" s="55"/>
      <c r="I206" s="55"/>
      <c r="J206" s="55"/>
      <c r="K206" s="56"/>
    </row>
    <row r="207" spans="1:11" ht="27.95" customHeight="1">
      <c r="A207" s="82" t="s">
        <v>106</v>
      </c>
      <c r="B207" s="83" t="s">
        <v>185</v>
      </c>
      <c r="C207" s="82"/>
      <c r="D207" s="94"/>
      <c r="E207" s="77"/>
      <c r="F207" s="24"/>
      <c r="G207" s="24"/>
      <c r="H207" s="25"/>
      <c r="I207" s="25"/>
      <c r="J207" s="25"/>
      <c r="K207" s="50"/>
    </row>
    <row r="208" spans="1:11" s="1" customFormat="1" ht="39.950000000000003" customHeight="1">
      <c r="A208" s="84">
        <v>1</v>
      </c>
      <c r="B208" s="85" t="s">
        <v>310</v>
      </c>
      <c r="C208" s="84" t="s">
        <v>193</v>
      </c>
      <c r="D208" s="86">
        <v>10</v>
      </c>
      <c r="E208" s="69"/>
      <c r="F208" s="13">
        <v>0</v>
      </c>
      <c r="G208" s="13">
        <f t="shared" si="11"/>
        <v>0</v>
      </c>
      <c r="H208" s="14"/>
      <c r="I208" s="14"/>
      <c r="J208" s="14"/>
      <c r="K208" s="51"/>
    </row>
    <row r="209" spans="1:11" s="1" customFormat="1" ht="27.95" customHeight="1">
      <c r="A209" s="84">
        <v>2</v>
      </c>
      <c r="B209" s="85" t="s">
        <v>187</v>
      </c>
      <c r="C209" s="84" t="s">
        <v>155</v>
      </c>
      <c r="D209" s="86">
        <v>300</v>
      </c>
      <c r="E209" s="69"/>
      <c r="F209" s="13">
        <v>0</v>
      </c>
      <c r="G209" s="13">
        <f t="shared" si="11"/>
        <v>0</v>
      </c>
      <c r="H209" s="14"/>
      <c r="I209" s="14"/>
      <c r="J209" s="14"/>
      <c r="K209" s="51"/>
    </row>
    <row r="210" spans="1:11" s="1" customFormat="1" ht="27.95" customHeight="1">
      <c r="A210" s="84">
        <v>3</v>
      </c>
      <c r="B210" s="85" t="s">
        <v>188</v>
      </c>
      <c r="C210" s="84" t="s">
        <v>7</v>
      </c>
      <c r="D210" s="86">
        <v>24</v>
      </c>
      <c r="E210" s="69"/>
      <c r="F210" s="13">
        <v>0</v>
      </c>
      <c r="G210" s="13">
        <f t="shared" si="11"/>
        <v>0</v>
      </c>
      <c r="H210" s="14"/>
      <c r="I210" s="14"/>
      <c r="J210" s="14"/>
      <c r="K210" s="51"/>
    </row>
    <row r="211" spans="1:11" s="1" customFormat="1" ht="27.95" customHeight="1">
      <c r="A211" s="84">
        <v>4</v>
      </c>
      <c r="B211" s="85" t="s">
        <v>189</v>
      </c>
      <c r="C211" s="84" t="s">
        <v>7</v>
      </c>
      <c r="D211" s="86">
        <v>24</v>
      </c>
      <c r="E211" s="69"/>
      <c r="F211" s="13">
        <v>0</v>
      </c>
      <c r="G211" s="13">
        <f t="shared" si="11"/>
        <v>0</v>
      </c>
      <c r="H211" s="14"/>
      <c r="I211" s="14"/>
      <c r="J211" s="14"/>
      <c r="K211" s="51"/>
    </row>
    <row r="212" spans="1:11" s="1" customFormat="1" ht="27.95" customHeight="1">
      <c r="A212" s="84">
        <v>5</v>
      </c>
      <c r="B212" s="85" t="s">
        <v>190</v>
      </c>
      <c r="C212" s="84" t="s">
        <v>7</v>
      </c>
      <c r="D212" s="86">
        <v>24</v>
      </c>
      <c r="E212" s="69"/>
      <c r="F212" s="13">
        <v>0</v>
      </c>
      <c r="G212" s="13">
        <f t="shared" si="11"/>
        <v>0</v>
      </c>
      <c r="H212" s="14"/>
      <c r="I212" s="14"/>
      <c r="J212" s="14"/>
      <c r="K212" s="51"/>
    </row>
    <row r="213" spans="1:11" s="1" customFormat="1" ht="27.95" customHeight="1">
      <c r="A213" s="84">
        <v>6</v>
      </c>
      <c r="B213" s="85" t="s">
        <v>191</v>
      </c>
      <c r="C213" s="84" t="s">
        <v>9</v>
      </c>
      <c r="D213" s="86">
        <v>144</v>
      </c>
      <c r="E213" s="69"/>
      <c r="F213" s="13">
        <v>0</v>
      </c>
      <c r="G213" s="13">
        <f t="shared" ref="G213:G234" si="12">F213*E213</f>
        <v>0</v>
      </c>
      <c r="H213" s="14"/>
      <c r="I213" s="14"/>
      <c r="J213" s="14"/>
      <c r="K213" s="51"/>
    </row>
    <row r="214" spans="1:11" ht="27.95" customHeight="1">
      <c r="A214" s="84">
        <v>7</v>
      </c>
      <c r="B214" s="85" t="s">
        <v>312</v>
      </c>
      <c r="C214" s="84" t="s">
        <v>10</v>
      </c>
      <c r="D214" s="86">
        <v>144</v>
      </c>
      <c r="E214" s="69"/>
      <c r="F214" s="13">
        <v>0</v>
      </c>
      <c r="G214" s="13">
        <f t="shared" si="12"/>
        <v>0</v>
      </c>
      <c r="H214" s="14"/>
      <c r="I214" s="14"/>
      <c r="J214" s="14"/>
      <c r="K214" s="31"/>
    </row>
    <row r="215" spans="1:11" ht="27.95" customHeight="1">
      <c r="A215" s="84">
        <v>8</v>
      </c>
      <c r="B215" s="85" t="s">
        <v>311</v>
      </c>
      <c r="C215" s="84" t="s">
        <v>10</v>
      </c>
      <c r="D215" s="86">
        <v>60</v>
      </c>
      <c r="E215" s="69"/>
      <c r="F215" s="13">
        <v>0</v>
      </c>
      <c r="G215" s="13">
        <f t="shared" si="12"/>
        <v>0</v>
      </c>
      <c r="H215" s="14"/>
      <c r="I215" s="14"/>
      <c r="J215" s="14"/>
      <c r="K215" s="31"/>
    </row>
    <row r="216" spans="1:11" ht="27.95" customHeight="1">
      <c r="A216" s="84">
        <v>9</v>
      </c>
      <c r="B216" s="85" t="s">
        <v>192</v>
      </c>
      <c r="C216" s="84" t="s">
        <v>194</v>
      </c>
      <c r="D216" s="86">
        <v>144</v>
      </c>
      <c r="E216" s="69"/>
      <c r="F216" s="13">
        <v>0</v>
      </c>
      <c r="G216" s="13">
        <f t="shared" si="12"/>
        <v>0</v>
      </c>
      <c r="H216" s="8"/>
      <c r="I216" s="8"/>
      <c r="J216" s="8"/>
      <c r="K216" s="31"/>
    </row>
    <row r="217" spans="1:11" s="60" customFormat="1" ht="27.95" customHeight="1">
      <c r="A217" s="90">
        <v>10</v>
      </c>
      <c r="B217" s="91" t="s">
        <v>337</v>
      </c>
      <c r="C217" s="90" t="s">
        <v>155</v>
      </c>
      <c r="D217" s="92">
        <v>55</v>
      </c>
      <c r="E217" s="75"/>
      <c r="F217" s="53">
        <v>0</v>
      </c>
      <c r="G217" s="53">
        <f t="shared" si="12"/>
        <v>0</v>
      </c>
      <c r="H217" s="55"/>
      <c r="I217" s="55"/>
      <c r="J217" s="55"/>
      <c r="K217" s="56"/>
    </row>
    <row r="218" spans="1:11" ht="27.95" customHeight="1">
      <c r="A218" s="84">
        <v>11</v>
      </c>
      <c r="B218" s="85" t="s">
        <v>154</v>
      </c>
      <c r="C218" s="84" t="s">
        <v>155</v>
      </c>
      <c r="D218" s="86">
        <v>100</v>
      </c>
      <c r="E218" s="69"/>
      <c r="F218" s="13">
        <v>0</v>
      </c>
      <c r="G218" s="13">
        <f t="shared" si="12"/>
        <v>0</v>
      </c>
      <c r="H218" s="14"/>
      <c r="I218" s="14"/>
      <c r="J218" s="14"/>
      <c r="K218" s="31"/>
    </row>
    <row r="219" spans="1:11" ht="27.95" customHeight="1">
      <c r="A219" s="82" t="s">
        <v>114</v>
      </c>
      <c r="B219" s="83" t="s">
        <v>195</v>
      </c>
      <c r="C219" s="82"/>
      <c r="D219" s="94"/>
      <c r="E219" s="77"/>
      <c r="F219" s="24"/>
      <c r="G219" s="24"/>
      <c r="H219" s="25"/>
      <c r="I219" s="25"/>
      <c r="J219" s="25"/>
      <c r="K219" s="50"/>
    </row>
    <row r="220" spans="1:11" ht="27.95" customHeight="1">
      <c r="A220" s="84">
        <v>1</v>
      </c>
      <c r="B220" s="85" t="s">
        <v>196</v>
      </c>
      <c r="C220" s="84" t="s">
        <v>7</v>
      </c>
      <c r="D220" s="86">
        <v>3</v>
      </c>
      <c r="E220" s="69"/>
      <c r="F220" s="13">
        <v>0</v>
      </c>
      <c r="G220" s="13">
        <f t="shared" si="12"/>
        <v>0</v>
      </c>
      <c r="H220" s="14"/>
      <c r="I220" s="14"/>
      <c r="J220" s="14"/>
      <c r="K220" s="31"/>
    </row>
    <row r="221" spans="1:11" ht="39.950000000000003" customHeight="1">
      <c r="A221" s="84">
        <v>2</v>
      </c>
      <c r="B221" s="85" t="s">
        <v>197</v>
      </c>
      <c r="C221" s="84" t="s">
        <v>9</v>
      </c>
      <c r="D221" s="86">
        <v>32</v>
      </c>
      <c r="E221" s="69"/>
      <c r="F221" s="13">
        <v>0</v>
      </c>
      <c r="G221" s="13">
        <f t="shared" si="12"/>
        <v>0</v>
      </c>
      <c r="H221" s="14"/>
      <c r="I221" s="14"/>
      <c r="J221" s="14"/>
      <c r="K221" s="31"/>
    </row>
    <row r="222" spans="1:11" ht="27.95" customHeight="1">
      <c r="A222" s="82" t="s">
        <v>119</v>
      </c>
      <c r="B222" s="83" t="s">
        <v>198</v>
      </c>
      <c r="C222" s="82"/>
      <c r="D222" s="94"/>
      <c r="E222" s="77"/>
      <c r="F222" s="24"/>
      <c r="G222" s="24"/>
      <c r="H222" s="25"/>
      <c r="I222" s="25"/>
      <c r="J222" s="25"/>
      <c r="K222" s="50"/>
    </row>
    <row r="223" spans="1:11" ht="27.95" customHeight="1">
      <c r="A223" s="84">
        <v>1</v>
      </c>
      <c r="B223" s="85" t="s">
        <v>199</v>
      </c>
      <c r="C223" s="84" t="s">
        <v>7</v>
      </c>
      <c r="D223" s="86">
        <v>24</v>
      </c>
      <c r="E223" s="69"/>
      <c r="F223" s="13">
        <v>0</v>
      </c>
      <c r="G223" s="13">
        <f t="shared" si="12"/>
        <v>0</v>
      </c>
      <c r="H223" s="14"/>
      <c r="I223" s="14"/>
      <c r="J223" s="14"/>
      <c r="K223" s="31"/>
    </row>
    <row r="224" spans="1:11" ht="27.95" customHeight="1">
      <c r="A224" s="84">
        <v>2</v>
      </c>
      <c r="B224" s="85" t="s">
        <v>200</v>
      </c>
      <c r="C224" s="84" t="s">
        <v>7</v>
      </c>
      <c r="D224" s="86">
        <v>2</v>
      </c>
      <c r="E224" s="69"/>
      <c r="F224" s="13">
        <v>0</v>
      </c>
      <c r="G224" s="13">
        <f t="shared" si="12"/>
        <v>0</v>
      </c>
      <c r="H224" s="14"/>
      <c r="I224" s="14"/>
      <c r="J224" s="14"/>
      <c r="K224" s="31"/>
    </row>
    <row r="225" spans="1:11" ht="27.95" customHeight="1">
      <c r="A225" s="84">
        <v>3</v>
      </c>
      <c r="B225" s="85" t="s">
        <v>201</v>
      </c>
      <c r="C225" s="84" t="s">
        <v>9</v>
      </c>
      <c r="D225" s="86">
        <v>48</v>
      </c>
      <c r="E225" s="69"/>
      <c r="F225" s="13">
        <v>0</v>
      </c>
      <c r="G225" s="13">
        <f t="shared" si="12"/>
        <v>0</v>
      </c>
      <c r="H225" s="14"/>
      <c r="I225" s="14"/>
      <c r="J225" s="14"/>
      <c r="K225" s="31"/>
    </row>
    <row r="226" spans="1:11" ht="27.95" customHeight="1">
      <c r="A226" s="82" t="s">
        <v>202</v>
      </c>
      <c r="B226" s="83" t="s">
        <v>203</v>
      </c>
      <c r="C226" s="82"/>
      <c r="D226" s="94"/>
      <c r="E226" s="77"/>
      <c r="F226" s="24"/>
      <c r="G226" s="24"/>
      <c r="H226" s="25"/>
      <c r="I226" s="25"/>
      <c r="J226" s="25"/>
      <c r="K226" s="50"/>
    </row>
    <row r="227" spans="1:11" s="60" customFormat="1" ht="39.950000000000003" customHeight="1">
      <c r="A227" s="90">
        <v>1</v>
      </c>
      <c r="B227" s="91" t="s">
        <v>338</v>
      </c>
      <c r="C227" s="90" t="s">
        <v>148</v>
      </c>
      <c r="D227" s="95">
        <v>300</v>
      </c>
      <c r="E227" s="78"/>
      <c r="F227" s="53">
        <v>0</v>
      </c>
      <c r="G227" s="53">
        <f t="shared" si="12"/>
        <v>0</v>
      </c>
      <c r="H227" s="55"/>
      <c r="I227" s="55"/>
      <c r="J227" s="55"/>
      <c r="K227" s="56"/>
    </row>
    <row r="228" spans="1:11" ht="27.95" customHeight="1">
      <c r="A228" s="84">
        <v>2</v>
      </c>
      <c r="B228" s="85" t="s">
        <v>200</v>
      </c>
      <c r="C228" s="84" t="s">
        <v>7</v>
      </c>
      <c r="D228" s="96">
        <v>13</v>
      </c>
      <c r="E228" s="79"/>
      <c r="F228" s="13">
        <v>0</v>
      </c>
      <c r="G228" s="13">
        <f t="shared" si="12"/>
        <v>0</v>
      </c>
      <c r="H228" s="14"/>
      <c r="I228" s="14"/>
      <c r="J228" s="14"/>
      <c r="K228" s="31"/>
    </row>
    <row r="229" spans="1:11" ht="27.95" customHeight="1">
      <c r="A229" s="84">
        <v>3</v>
      </c>
      <c r="B229" s="85" t="s">
        <v>201</v>
      </c>
      <c r="C229" s="84" t="s">
        <v>9</v>
      </c>
      <c r="D229" s="96">
        <v>13</v>
      </c>
      <c r="E229" s="79"/>
      <c r="F229" s="13">
        <v>0</v>
      </c>
      <c r="G229" s="13">
        <f t="shared" si="12"/>
        <v>0</v>
      </c>
      <c r="H229" s="14"/>
      <c r="I229" s="14"/>
      <c r="J229" s="14"/>
      <c r="K229" s="31"/>
    </row>
    <row r="230" spans="1:11" s="60" customFormat="1" ht="27.95" customHeight="1">
      <c r="A230" s="90">
        <v>4</v>
      </c>
      <c r="B230" s="91" t="s">
        <v>334</v>
      </c>
      <c r="C230" s="90" t="s">
        <v>155</v>
      </c>
      <c r="D230" s="95">
        <v>100</v>
      </c>
      <c r="E230" s="78"/>
      <c r="F230" s="53">
        <v>0</v>
      </c>
      <c r="G230" s="53">
        <f t="shared" si="12"/>
        <v>0</v>
      </c>
      <c r="H230" s="55"/>
      <c r="I230" s="55"/>
      <c r="J230" s="55"/>
      <c r="K230" s="56"/>
    </row>
    <row r="231" spans="1:11" s="60" customFormat="1" ht="27.95" customHeight="1">
      <c r="A231" s="90">
        <v>5</v>
      </c>
      <c r="B231" s="91" t="s">
        <v>339</v>
      </c>
      <c r="C231" s="90" t="s">
        <v>155</v>
      </c>
      <c r="D231" s="95">
        <v>60</v>
      </c>
      <c r="E231" s="78"/>
      <c r="F231" s="53">
        <v>0</v>
      </c>
      <c r="G231" s="53">
        <f t="shared" si="12"/>
        <v>0</v>
      </c>
      <c r="H231" s="55"/>
      <c r="I231" s="55"/>
      <c r="J231" s="55"/>
      <c r="K231" s="56"/>
    </row>
    <row r="232" spans="1:11" s="60" customFormat="1" ht="27.95" customHeight="1">
      <c r="A232" s="90">
        <v>6</v>
      </c>
      <c r="B232" s="91" t="s">
        <v>335</v>
      </c>
      <c r="C232" s="90" t="s">
        <v>155</v>
      </c>
      <c r="D232" s="95">
        <v>75</v>
      </c>
      <c r="E232" s="78"/>
      <c r="F232" s="53">
        <v>0</v>
      </c>
      <c r="G232" s="53">
        <f t="shared" si="12"/>
        <v>0</v>
      </c>
      <c r="H232" s="55"/>
      <c r="I232" s="55"/>
      <c r="J232" s="55"/>
      <c r="K232" s="56"/>
    </row>
    <row r="233" spans="1:11" ht="27.95" customHeight="1">
      <c r="A233" s="90">
        <v>7</v>
      </c>
      <c r="B233" s="91" t="s">
        <v>184</v>
      </c>
      <c r="C233" s="90" t="s">
        <v>8</v>
      </c>
      <c r="D233" s="95">
        <v>62</v>
      </c>
      <c r="E233" s="78"/>
      <c r="F233" s="53">
        <v>0</v>
      </c>
      <c r="G233" s="53">
        <f t="shared" si="12"/>
        <v>0</v>
      </c>
      <c r="H233" s="55"/>
      <c r="I233" s="55"/>
      <c r="J233" s="55"/>
      <c r="K233" s="54"/>
    </row>
    <row r="234" spans="1:11" s="60" customFormat="1" ht="27.95" customHeight="1">
      <c r="A234" s="90">
        <v>8</v>
      </c>
      <c r="B234" s="91" t="s">
        <v>336</v>
      </c>
      <c r="C234" s="90" t="s">
        <v>13</v>
      </c>
      <c r="D234" s="95">
        <v>26</v>
      </c>
      <c r="E234" s="78"/>
      <c r="F234" s="53">
        <v>0</v>
      </c>
      <c r="G234" s="53">
        <f t="shared" si="12"/>
        <v>0</v>
      </c>
      <c r="H234" s="55"/>
      <c r="I234" s="55"/>
      <c r="J234" s="55"/>
      <c r="K234" s="56"/>
    </row>
    <row r="235" spans="1:11" ht="27.95" customHeight="1">
      <c r="A235" s="87" t="s">
        <v>204</v>
      </c>
      <c r="B235" s="88" t="s">
        <v>88</v>
      </c>
      <c r="C235" s="87"/>
      <c r="D235" s="87"/>
      <c r="E235" s="70"/>
      <c r="F235" s="28"/>
      <c r="G235" s="28">
        <f>SUM(G150:G234)</f>
        <v>0</v>
      </c>
      <c r="H235" s="29"/>
      <c r="I235" s="29"/>
      <c r="J235" s="29"/>
      <c r="K235" s="52"/>
    </row>
    <row r="236" spans="1:11" ht="27.95" customHeight="1">
      <c r="A236" s="80" t="s">
        <v>205</v>
      </c>
      <c r="B236" s="81" t="s">
        <v>206</v>
      </c>
      <c r="C236" s="80"/>
      <c r="D236" s="80"/>
      <c r="E236" s="65"/>
      <c r="F236" s="22"/>
      <c r="G236" s="22"/>
      <c r="H236" s="26"/>
      <c r="I236" s="26"/>
      <c r="J236" s="26"/>
      <c r="K236" s="49"/>
    </row>
    <row r="237" spans="1:11" ht="27.95" customHeight="1">
      <c r="A237" s="82" t="s">
        <v>28</v>
      </c>
      <c r="B237" s="83" t="s">
        <v>207</v>
      </c>
      <c r="C237" s="82"/>
      <c r="D237" s="94"/>
      <c r="E237" s="77"/>
      <c r="F237" s="24"/>
      <c r="G237" s="24"/>
      <c r="H237" s="25"/>
      <c r="I237" s="25"/>
      <c r="J237" s="25"/>
      <c r="K237" s="50"/>
    </row>
    <row r="238" spans="1:11" ht="39.950000000000003" customHeight="1">
      <c r="A238" s="84">
        <v>1</v>
      </c>
      <c r="B238" s="85" t="s">
        <v>186</v>
      </c>
      <c r="C238" s="84" t="s">
        <v>193</v>
      </c>
      <c r="D238" s="86">
        <v>570</v>
      </c>
      <c r="E238" s="69"/>
      <c r="F238" s="13">
        <v>0</v>
      </c>
      <c r="G238" s="13">
        <f t="shared" ref="G238:G257" si="13">F238*E238</f>
        <v>0</v>
      </c>
      <c r="H238" s="14"/>
      <c r="I238" s="14"/>
      <c r="J238" s="14"/>
      <c r="K238" s="31"/>
    </row>
    <row r="239" spans="1:11" ht="39.950000000000003" customHeight="1">
      <c r="A239" s="84">
        <v>2</v>
      </c>
      <c r="B239" s="85" t="s">
        <v>208</v>
      </c>
      <c r="C239" s="84" t="s">
        <v>193</v>
      </c>
      <c r="D239" s="86">
        <v>35</v>
      </c>
      <c r="E239" s="69"/>
      <c r="F239" s="13">
        <v>0</v>
      </c>
      <c r="G239" s="13">
        <f t="shared" si="13"/>
        <v>0</v>
      </c>
      <c r="H239" s="14"/>
      <c r="I239" s="14"/>
      <c r="J239" s="14"/>
      <c r="K239" s="31"/>
    </row>
    <row r="240" spans="1:11" ht="27.95" customHeight="1">
      <c r="A240" s="84">
        <v>3</v>
      </c>
      <c r="B240" s="85" t="s">
        <v>209</v>
      </c>
      <c r="C240" s="84" t="s">
        <v>155</v>
      </c>
      <c r="D240" s="86">
        <v>6000</v>
      </c>
      <c r="E240" s="69"/>
      <c r="F240" s="13">
        <v>0</v>
      </c>
      <c r="G240" s="13">
        <f t="shared" si="13"/>
        <v>0</v>
      </c>
      <c r="H240" s="14"/>
      <c r="I240" s="14"/>
      <c r="J240" s="14"/>
      <c r="K240" s="31"/>
    </row>
    <row r="241" spans="1:11" s="74" customFormat="1" ht="27.95" customHeight="1">
      <c r="A241" s="84">
        <v>4</v>
      </c>
      <c r="B241" s="85" t="s">
        <v>188</v>
      </c>
      <c r="C241" s="84" t="s">
        <v>9</v>
      </c>
      <c r="D241" s="86">
        <v>90</v>
      </c>
      <c r="E241" s="69"/>
      <c r="F241" s="13">
        <v>0</v>
      </c>
      <c r="G241" s="13">
        <f t="shared" si="13"/>
        <v>0</v>
      </c>
      <c r="H241" s="14"/>
      <c r="I241" s="14"/>
      <c r="J241" s="14"/>
      <c r="K241" s="73"/>
    </row>
    <row r="242" spans="1:11" s="74" customFormat="1" ht="27.95" customHeight="1">
      <c r="A242" s="84">
        <v>5</v>
      </c>
      <c r="B242" s="85" t="s">
        <v>189</v>
      </c>
      <c r="C242" s="84" t="s">
        <v>9</v>
      </c>
      <c r="D242" s="86">
        <v>90</v>
      </c>
      <c r="E242" s="69"/>
      <c r="F242" s="13">
        <v>0</v>
      </c>
      <c r="G242" s="13">
        <f t="shared" si="13"/>
        <v>0</v>
      </c>
      <c r="H242" s="14"/>
      <c r="I242" s="14"/>
      <c r="J242" s="14"/>
      <c r="K242" s="73"/>
    </row>
    <row r="243" spans="1:11" ht="27.95" customHeight="1">
      <c r="A243" s="84">
        <v>6</v>
      </c>
      <c r="B243" s="85" t="s">
        <v>210</v>
      </c>
      <c r="C243" s="84" t="s">
        <v>9</v>
      </c>
      <c r="D243" s="86">
        <v>52</v>
      </c>
      <c r="E243" s="69"/>
      <c r="F243" s="13">
        <v>0</v>
      </c>
      <c r="G243" s="13">
        <f t="shared" si="13"/>
        <v>0</v>
      </c>
      <c r="H243" s="14"/>
      <c r="I243" s="14"/>
      <c r="J243" s="14"/>
      <c r="K243" s="31"/>
    </row>
    <row r="244" spans="1:11" ht="27.95" customHeight="1">
      <c r="A244" s="84">
        <v>7</v>
      </c>
      <c r="B244" s="85" t="s">
        <v>211</v>
      </c>
      <c r="C244" s="84" t="s">
        <v>9</v>
      </c>
      <c r="D244" s="86">
        <v>1248</v>
      </c>
      <c r="E244" s="69"/>
      <c r="F244" s="13">
        <v>0</v>
      </c>
      <c r="G244" s="13">
        <f t="shared" si="13"/>
        <v>0</v>
      </c>
      <c r="H244" s="8"/>
      <c r="I244" s="8"/>
      <c r="J244" s="8"/>
      <c r="K244" s="31"/>
    </row>
    <row r="245" spans="1:11" ht="27.95" customHeight="1">
      <c r="A245" s="84">
        <v>8</v>
      </c>
      <c r="B245" s="85" t="s">
        <v>314</v>
      </c>
      <c r="C245" s="84" t="s">
        <v>10</v>
      </c>
      <c r="D245" s="86">
        <v>1248</v>
      </c>
      <c r="E245" s="69"/>
      <c r="F245" s="13">
        <v>0</v>
      </c>
      <c r="G245" s="13">
        <f t="shared" si="13"/>
        <v>0</v>
      </c>
      <c r="H245" s="8"/>
      <c r="I245" s="8"/>
      <c r="J245" s="8"/>
      <c r="K245" s="31"/>
    </row>
    <row r="246" spans="1:11" s="1" customFormat="1" ht="27.95" customHeight="1">
      <c r="A246" s="84">
        <v>9</v>
      </c>
      <c r="B246" s="85" t="s">
        <v>313</v>
      </c>
      <c r="C246" s="84" t="s">
        <v>10</v>
      </c>
      <c r="D246" s="86">
        <v>300</v>
      </c>
      <c r="E246" s="69"/>
      <c r="F246" s="13">
        <v>0</v>
      </c>
      <c r="G246" s="13">
        <f t="shared" si="13"/>
        <v>0</v>
      </c>
      <c r="H246" s="8"/>
      <c r="I246" s="8"/>
      <c r="J246" s="8"/>
      <c r="K246" s="51"/>
    </row>
    <row r="247" spans="1:11" s="1" customFormat="1" ht="27.95" customHeight="1">
      <c r="A247" s="84">
        <v>10</v>
      </c>
      <c r="B247" s="85" t="s">
        <v>192</v>
      </c>
      <c r="C247" s="84" t="s">
        <v>194</v>
      </c>
      <c r="D247" s="86">
        <v>1248</v>
      </c>
      <c r="E247" s="69"/>
      <c r="F247" s="13">
        <v>0</v>
      </c>
      <c r="G247" s="13">
        <f t="shared" si="13"/>
        <v>0</v>
      </c>
      <c r="H247" s="8"/>
      <c r="I247" s="8"/>
      <c r="J247" s="8"/>
      <c r="K247" s="51"/>
    </row>
    <row r="248" spans="1:11" ht="27.95" customHeight="1">
      <c r="A248" s="82" t="s">
        <v>29</v>
      </c>
      <c r="B248" s="83" t="s">
        <v>350</v>
      </c>
      <c r="C248" s="82"/>
      <c r="D248" s="94"/>
      <c r="E248" s="77"/>
      <c r="F248" s="24"/>
      <c r="G248" s="24"/>
      <c r="H248" s="25"/>
      <c r="I248" s="25"/>
      <c r="J248" s="25"/>
      <c r="K248" s="50"/>
    </row>
    <row r="249" spans="1:11" ht="27.95" customHeight="1">
      <c r="A249" s="84">
        <v>1</v>
      </c>
      <c r="B249" s="85" t="s">
        <v>212</v>
      </c>
      <c r="C249" s="84" t="s">
        <v>155</v>
      </c>
      <c r="D249" s="86">
        <v>15000</v>
      </c>
      <c r="E249" s="69"/>
      <c r="F249" s="13">
        <v>0</v>
      </c>
      <c r="G249" s="13">
        <f t="shared" si="13"/>
        <v>0</v>
      </c>
      <c r="H249" s="8"/>
      <c r="I249" s="8"/>
      <c r="J249" s="8"/>
      <c r="K249" s="31"/>
    </row>
    <row r="250" spans="1:11" ht="27.95" customHeight="1">
      <c r="A250" s="84">
        <v>2</v>
      </c>
      <c r="B250" s="85" t="s">
        <v>213</v>
      </c>
      <c r="C250" s="84" t="s">
        <v>155</v>
      </c>
      <c r="D250" s="86">
        <v>25000</v>
      </c>
      <c r="E250" s="69"/>
      <c r="F250" s="13">
        <v>0</v>
      </c>
      <c r="G250" s="13">
        <f t="shared" si="13"/>
        <v>0</v>
      </c>
      <c r="H250" s="8"/>
      <c r="I250" s="8"/>
      <c r="J250" s="8"/>
      <c r="K250" s="31"/>
    </row>
    <row r="251" spans="1:11" s="1" customFormat="1" ht="27.95" customHeight="1">
      <c r="A251" s="84">
        <v>3</v>
      </c>
      <c r="B251" s="85" t="s">
        <v>214</v>
      </c>
      <c r="C251" s="84" t="s">
        <v>155</v>
      </c>
      <c r="D251" s="86">
        <v>1000</v>
      </c>
      <c r="E251" s="69"/>
      <c r="F251" s="13">
        <v>0</v>
      </c>
      <c r="G251" s="13">
        <f t="shared" si="13"/>
        <v>0</v>
      </c>
      <c r="H251" s="14"/>
      <c r="I251" s="14"/>
      <c r="J251" s="14"/>
      <c r="K251" s="51"/>
    </row>
    <row r="252" spans="1:11" s="1" customFormat="1" ht="27.95" customHeight="1">
      <c r="A252" s="84">
        <v>4</v>
      </c>
      <c r="B252" s="85" t="s">
        <v>215</v>
      </c>
      <c r="C252" s="84" t="s">
        <v>155</v>
      </c>
      <c r="D252" s="86">
        <v>200</v>
      </c>
      <c r="E252" s="69"/>
      <c r="F252" s="13">
        <v>0</v>
      </c>
      <c r="G252" s="13">
        <f t="shared" si="13"/>
        <v>0</v>
      </c>
      <c r="H252" s="14"/>
      <c r="I252" s="14"/>
      <c r="J252" s="14"/>
      <c r="K252" s="51"/>
    </row>
    <row r="253" spans="1:11" ht="27.95" customHeight="1">
      <c r="A253" s="84">
        <v>5</v>
      </c>
      <c r="B253" s="85" t="s">
        <v>216</v>
      </c>
      <c r="C253" s="84" t="s">
        <v>9</v>
      </c>
      <c r="D253" s="86">
        <v>1500</v>
      </c>
      <c r="E253" s="69"/>
      <c r="F253" s="13">
        <v>0</v>
      </c>
      <c r="G253" s="13">
        <f t="shared" si="13"/>
        <v>0</v>
      </c>
      <c r="H253" s="8"/>
      <c r="I253" s="8"/>
      <c r="J253" s="8"/>
      <c r="K253" s="31"/>
    </row>
    <row r="254" spans="1:11" ht="27.95" customHeight="1">
      <c r="A254" s="84">
        <v>6</v>
      </c>
      <c r="B254" s="85" t="s">
        <v>217</v>
      </c>
      <c r="C254" s="84" t="s">
        <v>155</v>
      </c>
      <c r="D254" s="86">
        <v>2400</v>
      </c>
      <c r="E254" s="69"/>
      <c r="F254" s="13">
        <v>0</v>
      </c>
      <c r="G254" s="13">
        <f t="shared" si="13"/>
        <v>0</v>
      </c>
      <c r="H254" s="8"/>
      <c r="I254" s="8"/>
      <c r="J254" s="8"/>
      <c r="K254" s="31"/>
    </row>
    <row r="255" spans="1:11" ht="27.95" customHeight="1">
      <c r="A255" s="84">
        <v>7</v>
      </c>
      <c r="B255" s="85" t="s">
        <v>218</v>
      </c>
      <c r="C255" s="84" t="s">
        <v>155</v>
      </c>
      <c r="D255" s="86">
        <v>2400</v>
      </c>
      <c r="E255" s="69"/>
      <c r="F255" s="13">
        <v>0</v>
      </c>
      <c r="G255" s="13">
        <f t="shared" si="13"/>
        <v>0</v>
      </c>
      <c r="H255" s="8"/>
      <c r="I255" s="8"/>
      <c r="J255" s="8"/>
      <c r="K255" s="31"/>
    </row>
    <row r="256" spans="1:11" ht="27.95" customHeight="1">
      <c r="A256" s="84">
        <v>8</v>
      </c>
      <c r="B256" s="85" t="s">
        <v>219</v>
      </c>
      <c r="C256" s="84" t="s">
        <v>155</v>
      </c>
      <c r="D256" s="86">
        <v>500</v>
      </c>
      <c r="E256" s="69"/>
      <c r="F256" s="13">
        <v>0</v>
      </c>
      <c r="G256" s="13">
        <f t="shared" si="13"/>
        <v>0</v>
      </c>
      <c r="H256" s="8"/>
      <c r="I256" s="8"/>
      <c r="J256" s="8"/>
      <c r="K256" s="31"/>
    </row>
    <row r="257" spans="1:11" ht="27.95" customHeight="1">
      <c r="A257" s="84">
        <v>9</v>
      </c>
      <c r="B257" s="85" t="s">
        <v>220</v>
      </c>
      <c r="C257" s="84" t="s">
        <v>155</v>
      </c>
      <c r="D257" s="86">
        <v>500</v>
      </c>
      <c r="E257" s="69"/>
      <c r="F257" s="13">
        <v>0</v>
      </c>
      <c r="G257" s="13">
        <f t="shared" si="13"/>
        <v>0</v>
      </c>
      <c r="H257" s="14"/>
      <c r="I257" s="14"/>
      <c r="J257" s="14"/>
      <c r="K257" s="31"/>
    </row>
    <row r="258" spans="1:11" ht="27.95" customHeight="1">
      <c r="A258" s="87" t="s">
        <v>35</v>
      </c>
      <c r="B258" s="88" t="s">
        <v>88</v>
      </c>
      <c r="C258" s="87"/>
      <c r="D258" s="87"/>
      <c r="E258" s="70"/>
      <c r="F258" s="28"/>
      <c r="G258" s="28">
        <f>SUM(G238:G257)</f>
        <v>0</v>
      </c>
      <c r="H258" s="29"/>
      <c r="I258" s="29"/>
      <c r="J258" s="29"/>
      <c r="K258" s="52"/>
    </row>
    <row r="259" spans="1:11" ht="27.95" customHeight="1">
      <c r="A259" s="80" t="s">
        <v>221</v>
      </c>
      <c r="B259" s="81" t="s">
        <v>242</v>
      </c>
      <c r="C259" s="80"/>
      <c r="D259" s="80"/>
      <c r="E259" s="65"/>
      <c r="F259" s="22"/>
      <c r="G259" s="22"/>
      <c r="H259" s="26"/>
      <c r="I259" s="26"/>
      <c r="J259" s="26"/>
      <c r="K259" s="49"/>
    </row>
    <row r="260" spans="1:11" ht="27.95" customHeight="1">
      <c r="A260" s="82" t="s">
        <v>28</v>
      </c>
      <c r="B260" s="83" t="s">
        <v>222</v>
      </c>
      <c r="C260" s="82"/>
      <c r="D260" s="94"/>
      <c r="E260" s="77"/>
      <c r="F260" s="24"/>
      <c r="G260" s="24"/>
      <c r="H260" s="25"/>
      <c r="I260" s="25"/>
      <c r="J260" s="25"/>
      <c r="K260" s="50"/>
    </row>
    <row r="261" spans="1:11" ht="27.95" customHeight="1">
      <c r="A261" s="84">
        <v>1</v>
      </c>
      <c r="B261" s="85" t="s">
        <v>223</v>
      </c>
      <c r="C261" s="84" t="s">
        <v>7</v>
      </c>
      <c r="D261" s="86">
        <v>4</v>
      </c>
      <c r="E261" s="69"/>
      <c r="F261" s="13">
        <v>0</v>
      </c>
      <c r="G261" s="13">
        <f t="shared" ref="G261:G265" si="14">F261*E261</f>
        <v>0</v>
      </c>
      <c r="H261" s="14"/>
      <c r="I261" s="14"/>
      <c r="J261" s="14"/>
      <c r="K261" s="31"/>
    </row>
    <row r="262" spans="1:11" ht="27.95" customHeight="1">
      <c r="A262" s="84">
        <v>2</v>
      </c>
      <c r="B262" s="85" t="s">
        <v>224</v>
      </c>
      <c r="C262" s="84" t="s">
        <v>228</v>
      </c>
      <c r="D262" s="86">
        <v>3</v>
      </c>
      <c r="E262" s="69"/>
      <c r="F262" s="13">
        <v>0</v>
      </c>
      <c r="G262" s="13">
        <f t="shared" si="14"/>
        <v>0</v>
      </c>
      <c r="H262" s="14"/>
      <c r="I262" s="14"/>
      <c r="J262" s="14"/>
      <c r="K262" s="31"/>
    </row>
    <row r="263" spans="1:11" s="74" customFormat="1" ht="27.95" customHeight="1">
      <c r="A263" s="84">
        <v>3</v>
      </c>
      <c r="B263" s="85" t="s">
        <v>225</v>
      </c>
      <c r="C263" s="84" t="s">
        <v>229</v>
      </c>
      <c r="D263" s="86">
        <v>11.8</v>
      </c>
      <c r="E263" s="69"/>
      <c r="F263" s="13">
        <v>0</v>
      </c>
      <c r="G263" s="13">
        <f t="shared" si="14"/>
        <v>0</v>
      </c>
      <c r="H263" s="14"/>
      <c r="I263" s="14"/>
      <c r="J263" s="14"/>
      <c r="K263" s="73"/>
    </row>
    <row r="264" spans="1:11" s="74" customFormat="1" ht="27.95" customHeight="1">
      <c r="A264" s="84">
        <v>4</v>
      </c>
      <c r="B264" s="85" t="s">
        <v>226</v>
      </c>
      <c r="C264" s="84" t="s">
        <v>148</v>
      </c>
      <c r="D264" s="86">
        <v>82000</v>
      </c>
      <c r="E264" s="69"/>
      <c r="F264" s="13">
        <v>0</v>
      </c>
      <c r="G264" s="13">
        <f t="shared" si="14"/>
        <v>0</v>
      </c>
      <c r="H264" s="14"/>
      <c r="I264" s="14"/>
      <c r="J264" s="14"/>
      <c r="K264" s="73"/>
    </row>
    <row r="265" spans="1:11" ht="27.95" customHeight="1">
      <c r="A265" s="84">
        <v>5</v>
      </c>
      <c r="B265" s="85" t="s">
        <v>227</v>
      </c>
      <c r="C265" s="84" t="s">
        <v>148</v>
      </c>
      <c r="D265" s="86">
        <v>36000</v>
      </c>
      <c r="E265" s="69"/>
      <c r="F265" s="13">
        <v>0</v>
      </c>
      <c r="G265" s="13">
        <f t="shared" si="14"/>
        <v>0</v>
      </c>
      <c r="H265" s="14"/>
      <c r="I265" s="14"/>
      <c r="J265" s="14"/>
      <c r="K265" s="31"/>
    </row>
    <row r="266" spans="1:11" ht="27.95" customHeight="1">
      <c r="A266" s="87" t="s">
        <v>29</v>
      </c>
      <c r="B266" s="88" t="s">
        <v>88</v>
      </c>
      <c r="C266" s="87"/>
      <c r="D266" s="87"/>
      <c r="E266" s="70"/>
      <c r="F266" s="28"/>
      <c r="G266" s="28">
        <f>SUM(G261:G265)</f>
        <v>0</v>
      </c>
      <c r="H266" s="29"/>
      <c r="I266" s="29"/>
      <c r="J266" s="29"/>
      <c r="K266" s="52"/>
    </row>
    <row r="267" spans="1:11" ht="27.95" customHeight="1">
      <c r="A267" s="80" t="s">
        <v>230</v>
      </c>
      <c r="B267" s="81" t="s">
        <v>231</v>
      </c>
      <c r="C267" s="80"/>
      <c r="D267" s="80"/>
      <c r="E267" s="65"/>
      <c r="F267" s="22"/>
      <c r="G267" s="22"/>
      <c r="H267" s="26"/>
      <c r="I267" s="26"/>
      <c r="J267" s="26"/>
      <c r="K267" s="49"/>
    </row>
    <row r="268" spans="1:11" ht="27.95" customHeight="1">
      <c r="A268" s="82" t="s">
        <v>28</v>
      </c>
      <c r="B268" s="83" t="s">
        <v>232</v>
      </c>
      <c r="C268" s="82"/>
      <c r="D268" s="94"/>
      <c r="E268" s="77"/>
      <c r="F268" s="24"/>
      <c r="G268" s="24"/>
      <c r="H268" s="25"/>
      <c r="I268" s="25"/>
      <c r="J268" s="25"/>
      <c r="K268" s="50"/>
    </row>
    <row r="269" spans="1:11" ht="27.95" customHeight="1">
      <c r="A269" s="84">
        <v>1</v>
      </c>
      <c r="B269" s="85" t="s">
        <v>233</v>
      </c>
      <c r="C269" s="90" t="s">
        <v>41</v>
      </c>
      <c r="D269" s="86">
        <v>1</v>
      </c>
      <c r="E269" s="67"/>
      <c r="F269" s="13">
        <v>0</v>
      </c>
      <c r="G269" s="13">
        <f t="shared" ref="G269:G279" si="15">F269*E269</f>
        <v>0</v>
      </c>
      <c r="H269" s="8"/>
      <c r="I269" s="8"/>
      <c r="J269" s="8"/>
      <c r="K269" s="31"/>
    </row>
    <row r="270" spans="1:11" ht="27.95" customHeight="1">
      <c r="A270" s="82" t="s">
        <v>29</v>
      </c>
      <c r="B270" s="83" t="s">
        <v>234</v>
      </c>
      <c r="C270" s="82"/>
      <c r="D270" s="94"/>
      <c r="E270" s="77"/>
      <c r="F270" s="24"/>
      <c r="G270" s="24"/>
      <c r="H270" s="25"/>
      <c r="I270" s="25"/>
      <c r="J270" s="25"/>
      <c r="K270" s="50"/>
    </row>
    <row r="271" spans="1:11" ht="27.95" customHeight="1">
      <c r="A271" s="84">
        <v>1</v>
      </c>
      <c r="B271" s="85" t="s">
        <v>360</v>
      </c>
      <c r="C271" s="84" t="s">
        <v>7</v>
      </c>
      <c r="D271" s="86">
        <v>46</v>
      </c>
      <c r="E271" s="69"/>
      <c r="F271" s="13">
        <v>0</v>
      </c>
      <c r="G271" s="13">
        <f t="shared" si="15"/>
        <v>0</v>
      </c>
      <c r="H271" s="8"/>
      <c r="I271" s="8"/>
      <c r="J271" s="8"/>
      <c r="K271" s="31"/>
    </row>
    <row r="272" spans="1:11" s="1" customFormat="1" ht="27.95" customHeight="1">
      <c r="A272" s="84">
        <v>2</v>
      </c>
      <c r="B272" s="85" t="s">
        <v>235</v>
      </c>
      <c r="C272" s="84" t="s">
        <v>7</v>
      </c>
      <c r="D272" s="86">
        <v>234</v>
      </c>
      <c r="E272" s="69"/>
      <c r="F272" s="13">
        <v>0</v>
      </c>
      <c r="G272" s="13">
        <f t="shared" si="15"/>
        <v>0</v>
      </c>
      <c r="H272" s="8"/>
      <c r="I272" s="8"/>
      <c r="J272" s="8"/>
      <c r="K272" s="51"/>
    </row>
    <row r="273" spans="1:11" s="1" customFormat="1" ht="27.95" customHeight="1">
      <c r="A273" s="84">
        <v>3</v>
      </c>
      <c r="B273" s="85" t="s">
        <v>236</v>
      </c>
      <c r="C273" s="84" t="s">
        <v>359</v>
      </c>
      <c r="D273" s="86">
        <v>37</v>
      </c>
      <c r="E273" s="69"/>
      <c r="F273" s="13">
        <v>0</v>
      </c>
      <c r="G273" s="13">
        <f t="shared" si="15"/>
        <v>0</v>
      </c>
      <c r="H273" s="8"/>
      <c r="I273" s="8"/>
      <c r="J273" s="8"/>
      <c r="K273" s="51"/>
    </row>
    <row r="274" spans="1:11" ht="27.95" customHeight="1">
      <c r="A274" s="84">
        <v>4</v>
      </c>
      <c r="B274" s="85" t="s">
        <v>358</v>
      </c>
      <c r="C274" s="84" t="s">
        <v>7</v>
      </c>
      <c r="D274" s="86">
        <v>1</v>
      </c>
      <c r="E274" s="69"/>
      <c r="F274" s="13">
        <v>0</v>
      </c>
      <c r="G274" s="13">
        <f t="shared" si="15"/>
        <v>0</v>
      </c>
      <c r="H274" s="8"/>
      <c r="I274" s="8"/>
      <c r="J274" s="8"/>
      <c r="K274" s="31"/>
    </row>
    <row r="275" spans="1:11" ht="27.95" customHeight="1">
      <c r="A275" s="84">
        <v>5</v>
      </c>
      <c r="B275" s="85" t="s">
        <v>315</v>
      </c>
      <c r="C275" s="84" t="s">
        <v>7</v>
      </c>
      <c r="D275" s="86">
        <v>25</v>
      </c>
      <c r="E275" s="69"/>
      <c r="F275" s="13">
        <v>0</v>
      </c>
      <c r="G275" s="13">
        <f t="shared" si="15"/>
        <v>0</v>
      </c>
      <c r="H275" s="8"/>
      <c r="I275" s="8"/>
      <c r="J275" s="8"/>
      <c r="K275" s="31"/>
    </row>
    <row r="276" spans="1:11" s="1" customFormat="1" ht="39.950000000000003" customHeight="1">
      <c r="A276" s="84">
        <v>6</v>
      </c>
      <c r="B276" s="85" t="s">
        <v>316</v>
      </c>
      <c r="C276" s="84" t="s">
        <v>7</v>
      </c>
      <c r="D276" s="86">
        <v>1</v>
      </c>
      <c r="E276" s="69"/>
      <c r="F276" s="13">
        <v>0</v>
      </c>
      <c r="G276" s="13">
        <f t="shared" si="15"/>
        <v>0</v>
      </c>
      <c r="H276" s="14"/>
      <c r="I276" s="14"/>
      <c r="J276" s="14"/>
      <c r="K276" s="51"/>
    </row>
    <row r="277" spans="1:11" s="1" customFormat="1" ht="27.95" customHeight="1">
      <c r="A277" s="84">
        <v>7</v>
      </c>
      <c r="B277" s="85" t="s">
        <v>237</v>
      </c>
      <c r="C277" s="84" t="s">
        <v>7</v>
      </c>
      <c r="D277" s="86">
        <v>58</v>
      </c>
      <c r="E277" s="69"/>
      <c r="F277" s="13">
        <v>0</v>
      </c>
      <c r="G277" s="13">
        <f t="shared" si="15"/>
        <v>0</v>
      </c>
      <c r="H277" s="14"/>
      <c r="I277" s="14"/>
      <c r="J277" s="14"/>
      <c r="K277" s="51"/>
    </row>
    <row r="278" spans="1:11" ht="27.95" customHeight="1">
      <c r="A278" s="84">
        <v>8</v>
      </c>
      <c r="B278" s="85" t="s">
        <v>317</v>
      </c>
      <c r="C278" s="84" t="s">
        <v>8</v>
      </c>
      <c r="D278" s="86">
        <v>1</v>
      </c>
      <c r="E278" s="69"/>
      <c r="F278" s="13">
        <v>0</v>
      </c>
      <c r="G278" s="13">
        <f t="shared" si="15"/>
        <v>0</v>
      </c>
      <c r="H278" s="8"/>
      <c r="I278" s="8"/>
      <c r="J278" s="8"/>
      <c r="K278" s="31"/>
    </row>
    <row r="279" spans="1:11" ht="27.95" customHeight="1">
      <c r="A279" s="84">
        <v>9</v>
      </c>
      <c r="B279" s="85" t="s">
        <v>238</v>
      </c>
      <c r="C279" s="84" t="s">
        <v>8</v>
      </c>
      <c r="D279" s="86">
        <v>1</v>
      </c>
      <c r="E279" s="69"/>
      <c r="F279" s="13">
        <v>0</v>
      </c>
      <c r="G279" s="13">
        <f t="shared" si="15"/>
        <v>0</v>
      </c>
      <c r="H279" s="8"/>
      <c r="I279" s="8"/>
      <c r="J279" s="8"/>
      <c r="K279" s="31"/>
    </row>
    <row r="280" spans="1:11" ht="27.95" customHeight="1">
      <c r="A280" s="87" t="s">
        <v>35</v>
      </c>
      <c r="B280" s="88" t="s">
        <v>88</v>
      </c>
      <c r="C280" s="87"/>
      <c r="D280" s="87"/>
      <c r="E280" s="70"/>
      <c r="F280" s="28"/>
      <c r="G280" s="28">
        <f>SUM(G269:G279)</f>
        <v>0</v>
      </c>
      <c r="H280" s="29"/>
      <c r="I280" s="29"/>
      <c r="J280" s="29"/>
      <c r="K280" s="52"/>
    </row>
    <row r="281" spans="1:11" ht="66.75" customHeight="1">
      <c r="A281" s="80" t="s">
        <v>239</v>
      </c>
      <c r="B281" s="81" t="s">
        <v>254</v>
      </c>
      <c r="C281" s="80"/>
      <c r="D281" s="80"/>
      <c r="E281" s="65"/>
      <c r="F281" s="22"/>
      <c r="G281" s="22"/>
      <c r="H281" s="26"/>
      <c r="I281" s="26"/>
      <c r="J281" s="26"/>
      <c r="K281" s="49"/>
    </row>
    <row r="282" spans="1:11" ht="27.95" customHeight="1">
      <c r="A282" s="67">
        <v>1</v>
      </c>
      <c r="B282" s="68" t="s">
        <v>253</v>
      </c>
      <c r="C282" s="67"/>
      <c r="D282" s="69"/>
      <c r="E282" s="69"/>
      <c r="F282" s="13">
        <v>0</v>
      </c>
      <c r="G282" s="13">
        <f t="shared" ref="G282:G283" si="16">F282*E282</f>
        <v>0</v>
      </c>
      <c r="H282" s="8"/>
      <c r="I282" s="8"/>
      <c r="J282" s="8"/>
      <c r="K282" s="31"/>
    </row>
    <row r="283" spans="1:11" s="1" customFormat="1" ht="27.95" customHeight="1">
      <c r="A283" s="67">
        <v>2</v>
      </c>
      <c r="B283" s="68" t="s">
        <v>253</v>
      </c>
      <c r="C283" s="67"/>
      <c r="D283" s="69"/>
      <c r="E283" s="69"/>
      <c r="F283" s="13">
        <v>0</v>
      </c>
      <c r="G283" s="13">
        <f t="shared" si="16"/>
        <v>0</v>
      </c>
      <c r="H283" s="8"/>
      <c r="I283" s="8"/>
      <c r="J283" s="8"/>
      <c r="K283" s="51"/>
    </row>
    <row r="284" spans="1:11" s="1" customFormat="1" ht="27.95" customHeight="1">
      <c r="A284" s="67">
        <v>3</v>
      </c>
      <c r="B284" s="68" t="s">
        <v>253</v>
      </c>
      <c r="C284" s="67"/>
      <c r="D284" s="69"/>
      <c r="E284" s="69"/>
      <c r="F284" s="13">
        <v>0</v>
      </c>
      <c r="G284" s="13">
        <f t="shared" ref="G284" si="17">F284*E284</f>
        <v>0</v>
      </c>
      <c r="H284" s="8"/>
      <c r="I284" s="8"/>
      <c r="J284" s="8"/>
      <c r="K284" s="51"/>
    </row>
    <row r="285" spans="1:11" ht="27.95" customHeight="1">
      <c r="A285" s="70" t="s">
        <v>28</v>
      </c>
      <c r="B285" s="71" t="s">
        <v>88</v>
      </c>
      <c r="C285" s="70"/>
      <c r="D285" s="70"/>
      <c r="E285" s="70"/>
      <c r="F285" s="28"/>
      <c r="G285" s="28">
        <f>SUM(G282:G284)</f>
        <v>0</v>
      </c>
      <c r="H285" s="29"/>
      <c r="I285" s="29"/>
      <c r="J285" s="29"/>
      <c r="K285" s="52"/>
    </row>
    <row r="286" spans="1:11" ht="27.95" customHeight="1">
      <c r="A286" s="80" t="s">
        <v>239</v>
      </c>
      <c r="B286" s="81" t="s">
        <v>240</v>
      </c>
      <c r="C286" s="80"/>
      <c r="D286" s="80"/>
      <c r="E286" s="65"/>
      <c r="F286" s="22"/>
      <c r="G286" s="22">
        <f>G26+G45+G54+G120+G147+G235+G258+G266+G280+G285</f>
        <v>0</v>
      </c>
      <c r="H286" s="26"/>
      <c r="I286" s="26"/>
      <c r="J286" s="26"/>
      <c r="K286" s="49"/>
    </row>
  </sheetData>
  <sheetProtection algorithmName="SHA-512" hashValue="koiKmAz31xtPkPWPs1ghJhNescdIsu1gN/O45E36ZeKts5s7IPnlZwH+Kc7P1318M4KFOS9KtczPHgXYRTdG1w==" saltValue="Peu1pru84MTDUZjV/ChYJA==" spinCount="100000" sheet="1" objects="1" scenarios="1"/>
  <protectedRanges>
    <protectedRange algorithmName="SHA-512" hashValue="tshQPPXzpHEattpqSt5V7j0fob6k6mSOU4ER1zRIgU7lvOCK8vlsg8cYcwzEODaXPYPr8Jp4D7zVyEs24f2Vkg==" saltValue="qXvJp+y2aJho1oUdgHGzJQ==" spinCount="100000" sqref="A3:D281 A286:D286" name="区域1"/>
  </protectedRanges>
  <mergeCells count="10">
    <mergeCell ref="A1:K1"/>
    <mergeCell ref="A2:E2"/>
    <mergeCell ref="K3:K4"/>
    <mergeCell ref="A3:A4"/>
    <mergeCell ref="B3:B4"/>
    <mergeCell ref="C3:C4"/>
    <mergeCell ref="H3:J3"/>
    <mergeCell ref="D3:D4"/>
    <mergeCell ref="F3:G3"/>
    <mergeCell ref="E3:E4"/>
  </mergeCells>
  <phoneticPr fontId="8" type="noConversion"/>
  <printOptions horizontalCentered="1"/>
  <pageMargins left="0.47244094488188981" right="0.47244094488188981" top="0.78740157480314965" bottom="0.70866141732283472" header="0.59055118110236227" footer="0.47244094488188981"/>
  <pageSetup paperSize="9" scale="80" orientation="landscape" r:id="rId1"/>
  <headerFooter>
    <oddFooter>&amp;C第 &amp;P 页，共 &amp;N 页</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omments xmlns="https://web.wps.cn/et/2018/main" xmlns:s="http://schemas.openxmlformats.org/spreadsheetml/2006/main"/>
</file>

<file path=customXml/item2.xml><?xml version="1.0" encoding="utf-8"?>
<mergeFile xmlns="https://web.wps.cn/et/2018/main" xmlns:s="http://schemas.openxmlformats.org/spreadsheetml/2006/main">
  <listFile/>
</mergeFile>
</file>

<file path=customXml/item3.xml><?xml version="1.0" encoding="utf-8"?>
<sheetInterline xmlns="https://web.wps.cn/et/2018/main" xmlns:s="http://schemas.openxmlformats.org/spreadsheetml/2006/main">
  <interlineItem sheetStid="4" interlineOnOff="0" interlineColor="0"/>
  <interlineItem sheetStid="5" interlineOnOff="0" interlineColor="0"/>
  <interlineItem sheetStid="6" interlineOnOff="0" interlineColor="0"/>
  <interlineItem sheetStid="1" interlineOnOff="0" interlineColor="0"/>
  <interlineItem sheetStid="9" interlineOnOff="0" interlineColor="0"/>
  <interlineItem sheetStid="12" interlineOnOff="0" interlineColor="0"/>
  <interlineItem sheetStid="10" interlineOnOff="0" interlineColor="0"/>
  <interlineItem sheetStid="7" interlineOnOff="0" interlineColor="0"/>
  <interlineItem sheetStid="8" interlineOnOff="0" interlineColor="0"/>
  <interlineItem sheetStid="11" interlineOnOff="0" interlineColor="0"/>
</sheetInterline>
</file>

<file path=customXml/item4.xml><?xml version="1.0" encoding="utf-8"?>
<settings xmlns="https://web.wps.cn/et/2018/main" xmlns:s="http://schemas.openxmlformats.org/spreadsheetml/2006/main">
  <bookSettings>
    <isFilterShared>1</isFilterShared>
  </bookSettings>
</settings>
</file>

<file path=customXml/item5.xml><?xml version="1.0" encoding="utf-8"?>
<pixelators xmlns="https://web.wps.cn/et/2018/main" xmlns:s="http://schemas.openxmlformats.org/spreadsheetml/2006/main">
  <pixelatorList sheetStid="4"/>
  <pixelatorList sheetStid="5"/>
  <pixelatorList sheetStid="6"/>
  <pixelatorList sheetStid="1"/>
  <pixelatorList sheetStid="9"/>
  <pixelatorList sheetStid="12"/>
  <pixelatorList sheetStid="10"/>
  <pixelatorList sheetStid="7"/>
  <pixelatorList sheetStid="8"/>
  <pixelatorList sheetStid="11"/>
</pixelators>
</file>

<file path=customXml/itemProps1.xml><?xml version="1.0" encoding="utf-8"?>
<ds:datastoreItem xmlns:ds="http://schemas.openxmlformats.org/officeDocument/2006/customXml" ds:itemID="{06A0048C-2381-489B-AA07-9611017176EA}">
  <ds:schemaRefs/>
</ds:datastoreItem>
</file>

<file path=customXml/itemProps2.xml><?xml version="1.0" encoding="utf-8"?>
<ds:datastoreItem xmlns:ds="http://schemas.openxmlformats.org/officeDocument/2006/customXml" ds:itemID="{DC3875BF-13D6-4817-9B69-0B22B651B2C7}">
  <ds:schemaRefs/>
</ds:datastoreItem>
</file>

<file path=customXml/itemProps3.xml><?xml version="1.0" encoding="utf-8"?>
<ds:datastoreItem xmlns:ds="http://schemas.openxmlformats.org/officeDocument/2006/customXml" ds:itemID="{3F8FC9E7-9E3E-4D00-BC07-C2C84DFACBCF}">
  <ds:schemaRefs/>
</ds:datastoreItem>
</file>

<file path=customXml/itemProps4.xml><?xml version="1.0" encoding="utf-8"?>
<ds:datastoreItem xmlns:ds="http://schemas.openxmlformats.org/officeDocument/2006/customXml" ds:itemID="{9F91F69C-6E8C-4246-BC25-297BFDC75D90}">
  <ds:schemaRefs/>
</ds:datastoreItem>
</file>

<file path=customXml/itemProps5.xml><?xml version="1.0" encoding="utf-8"?>
<ds:datastoreItem xmlns:ds="http://schemas.openxmlformats.org/officeDocument/2006/customXml" ds:itemID="{224D003E-15C9-4FFE-AB16-9E66474EAE4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vt:i4>
      </vt:variant>
      <vt:variant>
        <vt:lpstr>命名范围</vt:lpstr>
      </vt:variant>
      <vt:variant>
        <vt:i4>4</vt:i4>
      </vt:variant>
    </vt:vector>
  </HeadingPairs>
  <TitlesOfParts>
    <vt:vector size="8" baseType="lpstr">
      <vt:lpstr>封面</vt:lpstr>
      <vt:lpstr>1编制说明</vt:lpstr>
      <vt:lpstr>2报价汇总表</vt:lpstr>
      <vt:lpstr>3采购清单报价表</vt:lpstr>
      <vt:lpstr>'1编制说明'!Print_Area</vt:lpstr>
      <vt:lpstr>'2报价汇总表'!Print_Area</vt:lpstr>
      <vt:lpstr>'3采购清单报价表'!Print_Area</vt:lpstr>
      <vt:lpstr>'3采购清单报价表'!Print_Titles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耿标</dc:creator>
  <cp:lastModifiedBy>Woo修</cp:lastModifiedBy>
  <cp:lastPrinted>2024-02-03T08:32:08Z</cp:lastPrinted>
  <dcterms:created xsi:type="dcterms:W3CDTF">2020-04-23T14:06:00Z</dcterms:created>
  <dcterms:modified xsi:type="dcterms:W3CDTF">2024-02-17T05:30:26Z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2052-12.1.0.15120</vt:lpwstr>
  </property>
  <property fmtid="{D5CDD505-2E9C-101B-9397-08002B2CF9AE}" pid="3" name="KSOReadingLayout">
    <vt:bool>true</vt:bool>
  </property>
  <property fmtid="{D5CDD505-2E9C-101B-9397-08002B2CF9AE}" pid="4" name="Information Classification">
    <vt:lpwstr>Internal</vt:lpwstr>
  </property>
  <property fmtid="{D5CDD505-2E9C-101B-9397-08002B2CF9AE}" pid="5" name="MSIP_Label_6be01c0c-f9b3-4dc4-af0b-a82110cc37cd_Enabled">
    <vt:lpwstr>true</vt:lpwstr>
  </property>
  <property fmtid="{D5CDD505-2E9C-101B-9397-08002B2CF9AE}" pid="6" name="MSIP_Label_6be01c0c-f9b3-4dc4-af0b-a82110cc37cd_SetDate">
    <vt:lpwstr>2021-08-13T08:22:34Z</vt:lpwstr>
  </property>
  <property fmtid="{D5CDD505-2E9C-101B-9397-08002B2CF9AE}" pid="7" name="MSIP_Label_6be01c0c-f9b3-4dc4-af0b-a82110cc37cd_Method">
    <vt:lpwstr>Standard</vt:lpwstr>
  </property>
  <property fmtid="{D5CDD505-2E9C-101B-9397-08002B2CF9AE}" pid="8" name="MSIP_Label_6be01c0c-f9b3-4dc4-af0b-a82110cc37cd_Name">
    <vt:lpwstr>6be01c0c-f9b3-4dc4-af0b-a82110cc37cd</vt:lpwstr>
  </property>
  <property fmtid="{D5CDD505-2E9C-101B-9397-08002B2CF9AE}" pid="9" name="MSIP_Label_6be01c0c-f9b3-4dc4-af0b-a82110cc37cd_SiteId">
    <vt:lpwstr>a1f1e214-7ded-45b6-81a1-9e8ae3459641</vt:lpwstr>
  </property>
  <property fmtid="{D5CDD505-2E9C-101B-9397-08002B2CF9AE}" pid="10" name="MSIP_Label_6be01c0c-f9b3-4dc4-af0b-a82110cc37cd_ActionId">
    <vt:lpwstr>6b218900-975e-48aa-b20c-25cf73ebe904</vt:lpwstr>
  </property>
  <property fmtid="{D5CDD505-2E9C-101B-9397-08002B2CF9AE}" pid="11" name="MSIP_Label_6be01c0c-f9b3-4dc4-af0b-a82110cc37cd_ContentBits">
    <vt:lpwstr>0</vt:lpwstr>
  </property>
  <property fmtid="{D5CDD505-2E9C-101B-9397-08002B2CF9AE}" pid="12" name="ICV">
    <vt:lpwstr>D79B440959594D83ACBFE43EC4B80AAC_13</vt:lpwstr>
  </property>
</Properties>
</file>