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mc:AlternateContent xmlns:mc="http://schemas.openxmlformats.org/markup-compatibility/2006">
    <mc:Choice Requires="x15">
      <x15ac:absPath xmlns:x15ac="http://schemas.microsoft.com/office/spreadsheetml/2010/11/ac" url="D:\万国\2024\大桥社区卫生服务中心迁建工程\物流系统\第二次\上网稿\"/>
    </mc:Choice>
  </mc:AlternateContent>
  <xr:revisionPtr revIDLastSave="0" documentId="13_ncr:1_{FB3EB185-5495-4589-81B3-168D2554206D}" xr6:coauthVersionLast="47" xr6:coauthVersionMax="47" xr10:uidLastSave="{00000000-0000-0000-0000-000000000000}"/>
  <bookViews>
    <workbookView xWindow="-98" yWindow="-98" windowWidth="24196" windowHeight="14476" xr2:uid="{00000000-000D-0000-FFFF-FFFF00000000}"/>
  </bookViews>
  <sheets>
    <sheet name="分部分项工程量清单与计价表"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19" i="2" l="1"/>
  <c r="H18" i="2"/>
  <c r="H17" i="2"/>
  <c r="H16" i="2"/>
  <c r="H15" i="2"/>
  <c r="H14" i="2"/>
  <c r="H13" i="2"/>
  <c r="H12" i="2"/>
  <c r="H11" i="2"/>
  <c r="H10" i="2"/>
  <c r="H9" i="2"/>
  <c r="H8" i="2"/>
  <c r="H7" i="2"/>
  <c r="H6" i="2"/>
</calcChain>
</file>

<file path=xl/sharedStrings.xml><?xml version="1.0" encoding="utf-8"?>
<sst xmlns="http://schemas.openxmlformats.org/spreadsheetml/2006/main" count="63" uniqueCount="49">
  <si>
    <t>序号</t>
  </si>
  <si>
    <t>项目名称</t>
  </si>
  <si>
    <t>项目特征描述</t>
  </si>
  <si>
    <t>工程内容</t>
  </si>
  <si>
    <t>计量
单位</t>
  </si>
  <si>
    <t>工程量</t>
  </si>
  <si>
    <t>金 额(元)</t>
  </si>
  <si>
    <t>备注</t>
  </si>
  <si>
    <t>综合单价</t>
  </si>
  <si>
    <t>合 价</t>
  </si>
  <si>
    <t>其 中</t>
  </si>
  <si>
    <t>人工费</t>
  </si>
  <si>
    <t>垂直提升机</t>
  </si>
  <si>
    <t xml:space="preserve">1.为保证其垂直分拣使用过程及售后检修过程的安全性；往复式垂直分拣机应采用曳引机形式、由曳引机制动器、安全钳、限速器等部件构成。缓冲器采用耗能型缓冲器，限速器采用离心式结构型式，具有高效、可靠、安全的特点。
2.高层垂直分拣机工作时噪声指标≤45 分贝
3.垂直分拣机井道的内部平面尺寸最小为1.6米*1.6米,垂直分拣机的工作站点或水平线进出口开洞位置只能在管井同一侧或对侧,位置不能为90度。同时为便于垂直分拣机相关零部件的安装,管井土建需设置圈梁,第一道圈梁距地1230mm,后面圈梁设置原则不大于2000mm,(具体以最终需求图纸为准)。                                                                         4.在提升机土建井道顶部设置承载力≥3000KG的吊钩,设备需由土建单位提前预留;   </t>
  </si>
  <si>
    <t>1.设备供应、安装；
2.单机及联合调试；
3.质保期内维护保养；
4.人员培训。</t>
  </si>
  <si>
    <t>米</t>
  </si>
  <si>
    <t>垂直提升机厢内分拣设备</t>
  </si>
  <si>
    <t>1.高层提升机内置输送模组为双层结构，模组可同时实现发送、接收任务，每层至少可容纳两个标准周转箱。
2.在运输高峰期，用户可通过站点优先发箱功能对个别周转箱提升机优先等级使其拥有优先通过权，提升特定周转箱优先派送的功能需求。
3.垂直分拣系统在高峰时段支持单次运送4个周转箱输送功能，保证高峰时间段的使用效率。</t>
  </si>
  <si>
    <t>套</t>
  </si>
  <si>
    <t>智能站点总成</t>
  </si>
  <si>
    <t>1.工作站点采用钢制框架结构，装饰面材质采用轻质铝合金材质，周转箱接触工作面采用耐磨不锈钢防擦耐磨结构设计，经久耐用。金属材质需做防锈、防腐工艺处理，不得采用易腐蚀、易老化、不美观、强度低、不耐久的产品；
2.工作站点的发箱和收箱操作过程高度符合人体工程学便于人员操作，其中下层传输模组的最大高度不超过280mm，而上层传输模组的最大高度不超过800mm。
3.标准工作站点采用上下双层收发结构，每层可以实现单次发送两个周转箱或单次接收两个周转箱的实际使用需求；
4.工作站点采用静音电辊筒驱动方式，辊筒需做包胶工艺，设备运行噪音低于45dB。                                            
5.工作站点支持密码登录的鉴权识别方式，其中包含用户选择密码登录、超级用户预留密码登录等多维度多方式配置方式；账号、密码具有加密功能，数据库中所有密码没有明码显示和存储。 
6.工作站应具有语音提醒功能，可中文语音引导用户完成收发箱的操作，同时可实现提醒通知，告知用户有关到箱播报信息。
7.工作站点支持音量自调节功能，可识别外部环境噪音大小，并根据噪音等级自动调整站点播报声音的大小；也可设定为白天/晚上模式，满足医院实际使用需求。
8.工作站应具有灯光提醒功能，可通过不同灯光颜色直观展示站点待机、异常、运行的状态，灯光采用LED光源有效可视长度不低于400mm，便于人员查看。
9.工作站点支持周转箱查询功能，支持通过日期、目的地、箱号等信息进行筛选。</t>
  </si>
  <si>
    <t>水平输送分拣机械设备</t>
  </si>
  <si>
    <t xml:space="preserve">1.水平传输模组包括：机架、动力单元、从动辊筒、多楔带等部件。
2.为避免长期使用导致变形，机架选用不低于2.5mm 高强度冷轧碳钢材料制造，材料硬度不低于120HB，抗拉强度不低于350MPa，耐高温（800℃，30min无变形），熔点不低于1000℃，表面进行防锈处理。
3.为保证周转箱在运输过程中的安全稳定运行，需在线体两侧设计有高度不低于100mm的防护装置，材质为不锈钢。
4.保证重载周转箱的平稳运行和多尺寸箱体的承载，在周转箱底部中心线位置需连续不间断结构支撑，辊筒间间隙不得大于80mm。
5.为缩短后续维护保养时长，减少维护时间对物流系统正常使用影响，要求传输分拣线机架采用快拆结构，传输单元模块可实现无工具化拆装维护。
6.为减少系统水平输送线对医院建筑空间的占用，如采用平行双线布局，相邻两条水平线间距不超过150mm。 
7.输送方式应具备节能技术，采用分布式动力结构，标准单元动力段长度应≤3000mm。
采用辊筒或电机方式技术要求：
1）动力采用 24V 直流无刷或 380V交流电机技术，采用动态电子刹车，能够高速有效的控制水平传输线的启动和停止。
2）起动电流≤4A。
8.传输箱箱体材质及数量：每个工作站标配≥5个传输箱。周转箱采用抗冲击、环保PP或PE材质。单件承载重量≥50kg；周转箱采用嵌入式RFID无线射频技术进行识别，具有防油防污的效果。                                                                                        </t>
  </si>
  <si>
    <t>医院物资管理平台</t>
  </si>
  <si>
    <t>1、系统由分布式标准化控制柜、设备层网络、控制层网络、管理层网络及控制软件组成。控制系统除具备先进性、经济性以及安全性外，还需要具备不小于10%的冗余功能以应对后期系统的增加，损坏之后快速替换，布线断裂等情况。控制层网络采用工业以太网，实现各控制子模块如垂直多箱位分拣机，ASI 网管RFID识别装置等数据传递。
2、物流模式切换功能：切换物流模式包括远程模式和本地模式，当选择在远程模式时，设备处于自动运行状态，当选择本地模式时，设备处于检修状态，对两种控制模式进行互锁。
3、物流节能功能：设备运行一段时间后无新的运输任务时进入休眠停止状态，当上游有新的任务时设备自动唤醒。
4、物流排序功能：为降低对医院用电的系统的瞬间涌入电流干扰，系统启动时从下游往上游以此按照顺序通过时间间隔启动（间隔时间在SCADA系统可修改）；当系统休眠唤醒时从上游往下游以此按照顺序通过光电检查开关启动。
5、窗口拉锯功能：当控制系统检测到分拣口,合流口或者垂直分拣机入口处等两个或者两个以上周转箱紧贴着一起通过时，这个时候控制系统要启用窗口程序进行拉锯放行。
6、故障自恢复功能：系统故障由一级故障，二级故障，三级故障组成。三级故障是指不需要人参与系统自动检测，判断，解除的故障；二级故障是指只需要运行人员确认后按复位按钮就能解除的故障；一级故障是指需维护人员参与情况下维修之后才能解除的故障。
7、周转箱自动寻找功能：为提高医院物资输送安全性系统不但要对丢失周转箱有追踪及记录功能外，还需要自动寻找功能。
8、物流参数可视化功能：系统三级参数对医院开放，医院可以根据自己运行情况进行修改，如果修改出现问题，系统需要有自动回复默认参数设置功能。
9、流量自动调节功能：系统运行时，会出现某个区域输送线上流量偏高而另外一些区域输送线上流量空闲的可能，这个时候流量偏高区域的周转箱就会排队等待，影响运行效率。流量自调节功能是通过对每个区域输送线上的流量进行实时监控，并将监控数据传输给控制中心上位机系统。上位机系统根据不同区域的的流量大小及其他一些数据，进行统一调度，把流量偏高区域的周转箱引流到合适区域的输送线上，避免排队等待发生，来提高整个系统的运行效率的功能。
10、智能调度防堵功能：当发生堵箱情况时，自动疏通分拣口。
11、售后运维电话提醒系统，需要实现发生故障，在系统默认时间内售后人员未响应，需要自动拨打电话提醒处理。
12、周转箱超时到达电话提醒系统，系统需要具备周转箱在默认时间内未到达目的站点，需要自动拨打电话给售后人员，通知处理。</t>
  </si>
  <si>
    <t>1.供应、安装；
2.单机及联合调试；
3.质保期内维护保养；
4.人员培训。</t>
  </si>
  <si>
    <t>箱式物流系统电控系统</t>
  </si>
  <si>
    <t>1、垂直主控制：系统控制总成，降低功耗控制系统具有节能功能，设备运行一段时间后（时间在SCADA系统可修改）无新的运输任务时进入休眠停止状态。
2、水平线控制：系统控制总成，降低功耗控制系统具有节能功能，设备运行一段时间后（时间在SCADA系统可修改）无新的运输任务时进入休眠停止状态。
3、站点控制：实现各分布式标准化子系统和ASI网管之间数据交互。
4、专用网络。</t>
  </si>
  <si>
    <t>箱式物流系统物流消防</t>
  </si>
  <si>
    <t>1、工作站的出入口，均安装自动防火门，保证周转箱出入能自动开启或关闭，防火门材料厚度、防火等级、耐火等级等条件需满足消防规范要求。</t>
  </si>
  <si>
    <t>标准周转箱</t>
  </si>
  <si>
    <t>医用周转箱，载重≥50kg，抗冲击改性材质，内置RFID芯片。</t>
  </si>
  <si>
    <t>个</t>
  </si>
  <si>
    <t>冷链周转箱</t>
  </si>
  <si>
    <t>冷链输送周转箱外壳采用环保PP/PE材质，内嵌高保温隔热缓冲层，内含冰晶、RFID芯片</t>
  </si>
  <si>
    <t>其他物流系统辅助设备材料</t>
  </si>
  <si>
    <t>工作站:CPU&gt;十二核、i7;内存&gt;16GDDR5 4800MHz;硬盘&gt;256G+2T 7200转;显卡&gt;T600显卡;屏液晶显示器&gt;23寸;抗菌键盘;光电抗菌鼠标工控 PC、业务 PC 操作系统:Windows10 中文版;</t>
  </si>
  <si>
    <t>安装调试费用</t>
  </si>
  <si>
    <t>1.系统安装要求：控制箱排列整齐，固定牢固，安放位置便于操作、维护。                                                                                                    2.系统调试要求：制订合理的系统调试计划，保证项目顺利验收。
3.系统维护要求：1）、系统应便于维修，系统的故障次数及时间统计应由数据处理系统自动完成。应能显示系统当前的运行状态，系统运行状态的记录方式可采用报表形式记录系统运行日志，一旦系统出现故障应有自动报警和故障自动诊断功能。信息系统和控制系统应有远程维修功能。系统设备配备各种常规工具和仪器、安装维护工具及维护备件。2）、售后运维电话提醒系统 系统具备售后运维电话提醒系统。在发生故障时，在系统默认时间内售后人员未响应处理，系统需自动拨打电话提醒处理。</t>
  </si>
  <si>
    <t>1.系统调试；
2.系统维护；
3.操作人员培训。</t>
  </si>
  <si>
    <t>项</t>
  </si>
  <si>
    <t>机器人预留</t>
  </si>
  <si>
    <t>1.系统可预留与机器人对接功能，实现周转箱的自动搬运。
2.预留机器人停靠位、充电桩。
3.具体规格详见图纸</t>
  </si>
  <si>
    <t>税金</t>
  </si>
  <si>
    <t>（1~11）*13%</t>
  </si>
  <si>
    <t>合    计</t>
  </si>
  <si>
    <t>注：综合单价包含设备/材料的供应、安装、调试、维护等所需的人工、主材、辅材、机械等，还包按当地规定应该计取的企业管理费、利润。投标单位可根据配置进行分解报价。</t>
  </si>
  <si>
    <t>大桥社区卫生服务中心迁建工程物流系统项目招标清单</t>
    <phoneticPr fontId="10" type="noConversion"/>
  </si>
  <si>
    <t xml:space="preserve"> 工程名称：大桥社区卫生服务中心迁建工程物流系统项目</t>
    <phoneticPr fontId="10"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</si>
</sst>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11">
    <font>
      <sz val="9"/>
      <color theme="1"/>
      <name val="??"/>
      <charset val="134"/>
      <scheme val="minor"/>
    </font>
    <font>
      <sz val="9"/>
      <color rgb="FFFF0000"/>
      <name val="??"/>
      <family val="2"/>
      <scheme val="minor"/>
    </font>
    <font>
      <b/>
      <sz val="16"/>
      <name val="黑体"/>
      <family val="3"/>
      <charset val="134"/>
    </font>
    <font>
      <sz val="10"/>
      <name val="宋体"/>
      <family val="3"/>
      <charset val="134"/>
    </font>
    <font>
      <b/>
      <sz val="10"/>
      <name val="宋体"/>
      <family val="3"/>
      <charset val="134"/>
    </font>
    <font>
      <sz val="9"/>
      <name val="宋体"/>
      <family val="3"/>
      <charset val="134"/>
    </font>
    <font>
      <b/>
      <sz val="9"/>
      <name val="宋体"/>
      <family val="3"/>
      <charset val="134"/>
    </font>
    <font>
      <sz val="16"/>
      <name val="宋体"/>
      <family val="3"/>
      <charset val="134"/>
    </font>
    <font>
      <sz val="9"/>
      <color rgb="FFFF0000"/>
      <name val="宋体"/>
      <family val="3"/>
      <charset val="134"/>
    </font>
    <font>
      <sz val="9"/>
      <color theme="1"/>
      <name val="??"/>
      <family val="2"/>
      <scheme val="minor"/>
    </font>
    <font>
      <sz val="9"/>
      <name val="??"/>
      <family val="2"/>
      <scheme val="minor"/>
    </font>
  </fonts>
  <fills count="3">
    <fill>
      <patternFill patternType="none"/>
    </fill>
    <fill>
      <patternFill patternType="gray125"/>
    </fill>
    <fill>
      <patternFill patternType="solid">
        <fgColor indexed="9"/>
        <bgColor indexed="1"/>
      </patternFill>
    </fill>
  </fills>
  <borders count="10">
    <border>
      <left/>
      <right/>
      <top/>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indexed="8"/>
      </left>
      <right style="thin">
        <color indexed="8"/>
      </right>
      <top style="thin">
        <color indexed="8"/>
      </top>
      <bottom style="medium">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medium">
        <color indexed="8"/>
      </top>
      <bottom style="thin">
        <color indexed="8"/>
      </bottom>
      <diagonal/>
    </border>
    <border>
      <left style="thin">
        <color indexed="8"/>
      </left>
      <right style="medium">
        <color indexed="8"/>
      </right>
      <top style="thin">
        <color indexed="8"/>
      </top>
      <bottom style="thin">
        <color indexed="8"/>
      </bottom>
      <diagonal/>
    </border>
    <border>
      <left style="thin">
        <color indexed="8"/>
      </left>
      <right style="medium">
        <color indexed="8"/>
      </right>
      <top style="thin">
        <color indexed="8"/>
      </top>
      <bottom style="medium">
        <color indexed="8"/>
      </bottom>
      <diagonal/>
    </border>
  </borders>
  <cellStyleXfs count="2">
    <xf numFmtId="0" fontId="0" fillId="0" borderId="0">
      <alignment vertical="center"/>
    </xf>
    <xf numFmtId="0" fontId="9" fillId="0" borderId="0"/>
  </cellStyleXfs>
  <cellXfs count="34">
    <xf numFmtId="0" fontId="0" fillId="0" borderId="0" xfId="0" applyAlignment="1"/>
    <xf numFmtId="0" fontId="1" fillId="0" borderId="0" xfId="1" applyFont="1"/>
    <xf numFmtId="0" fontId="9" fillId="0" borderId="0" xfId="1"/>
    <xf numFmtId="0" fontId="4" fillId="2" borderId="4" xfId="1" applyFont="1" applyFill="1" applyBorder="1" applyAlignment="1">
      <alignment horizontal="center" vertical="center" wrapText="1"/>
    </xf>
    <xf numFmtId="0" fontId="5" fillId="2" borderId="3" xfId="1" applyFont="1" applyFill="1" applyBorder="1" applyAlignment="1">
      <alignment horizontal="center" vertical="center" wrapText="1"/>
    </xf>
    <xf numFmtId="0" fontId="5" fillId="2" borderId="4" xfId="1" applyFont="1" applyFill="1" applyBorder="1" applyAlignment="1">
      <alignment horizontal="left" vertical="center" wrapText="1"/>
    </xf>
    <xf numFmtId="0" fontId="5" fillId="2" borderId="4" xfId="1" applyFont="1" applyFill="1" applyBorder="1" applyAlignment="1">
      <alignment horizontal="center" vertical="center" wrapText="1"/>
    </xf>
    <xf numFmtId="0" fontId="5" fillId="2" borderId="4" xfId="1" applyFont="1" applyFill="1" applyBorder="1" applyAlignment="1">
      <alignment horizontal="right" vertical="center" wrapText="1"/>
    </xf>
    <xf numFmtId="0" fontId="6" fillId="2" borderId="6" xfId="1" applyFont="1" applyFill="1" applyBorder="1" applyAlignment="1">
      <alignment horizontal="right" vertical="center" wrapText="1"/>
    </xf>
    <xf numFmtId="0" fontId="5" fillId="2" borderId="0" xfId="1" applyFont="1" applyFill="1" applyAlignment="1">
      <alignment horizontal="right" wrapText="1"/>
    </xf>
    <xf numFmtId="0" fontId="8" fillId="2" borderId="4" xfId="1" applyFont="1" applyFill="1" applyBorder="1" applyAlignment="1">
      <alignment horizontal="right" vertical="center" wrapText="1"/>
    </xf>
    <xf numFmtId="0" fontId="8" fillId="2" borderId="8" xfId="1" applyFont="1" applyFill="1" applyBorder="1" applyAlignment="1">
      <alignment horizontal="center" vertical="center" wrapText="1"/>
    </xf>
    <xf numFmtId="0" fontId="5" fillId="2" borderId="8" xfId="1" applyFont="1" applyFill="1" applyBorder="1" applyAlignment="1">
      <alignment horizontal="center" vertical="center" wrapText="1"/>
    </xf>
    <xf numFmtId="0" fontId="5" fillId="2" borderId="6" xfId="1" applyFont="1" applyFill="1" applyBorder="1" applyAlignment="1">
      <alignment horizontal="left" vertical="center" wrapText="1"/>
    </xf>
    <xf numFmtId="0" fontId="5" fillId="2" borderId="9" xfId="1" applyFont="1" applyFill="1" applyBorder="1" applyAlignment="1">
      <alignment horizontal="left" vertical="center" wrapText="1"/>
    </xf>
    <xf numFmtId="0" fontId="5" fillId="2" borderId="0" xfId="1" applyFont="1" applyFill="1" applyAlignment="1">
      <alignment horizontal="right" vertical="center" wrapText="1"/>
    </xf>
    <xf numFmtId="0" fontId="5" fillId="0" borderId="3" xfId="1" applyFont="1" applyBorder="1" applyAlignment="1">
      <alignment horizontal="center" vertical="center" wrapText="1"/>
    </xf>
    <xf numFmtId="0" fontId="5" fillId="0" borderId="4" xfId="1" applyFont="1" applyBorder="1" applyAlignment="1">
      <alignment horizontal="left" vertical="center" wrapText="1"/>
    </xf>
    <xf numFmtId="0" fontId="5" fillId="0" borderId="4" xfId="1" applyFont="1" applyBorder="1" applyAlignment="1">
      <alignment horizontal="center" vertical="center" wrapText="1"/>
    </xf>
    <xf numFmtId="0" fontId="5" fillId="0" borderId="4" xfId="1" applyFont="1" applyBorder="1" applyAlignment="1">
      <alignment horizontal="right" vertical="center" wrapText="1"/>
    </xf>
    <xf numFmtId="0" fontId="5" fillId="0" borderId="8" xfId="1" applyFont="1" applyBorder="1" applyAlignment="1">
      <alignment horizontal="center" vertical="center" wrapText="1"/>
    </xf>
    <xf numFmtId="0" fontId="5" fillId="0" borderId="0" xfId="1" applyFont="1" applyAlignment="1">
      <alignment horizontal="left" vertical="center" wrapText="1"/>
    </xf>
    <xf numFmtId="0" fontId="7" fillId="0" borderId="0" xfId="1" applyFont="1" applyAlignment="1">
      <alignment horizontal="center" vertical="center" wrapText="1"/>
    </xf>
    <xf numFmtId="0" fontId="4" fillId="2" borderId="1" xfId="1" applyFont="1" applyFill="1" applyBorder="1" applyAlignment="1">
      <alignment horizontal="center" vertical="center" wrapText="1"/>
    </xf>
    <xf numFmtId="0" fontId="4" fillId="2" borderId="3" xfId="1" applyFont="1" applyFill="1" applyBorder="1" applyAlignment="1">
      <alignment horizontal="center" vertical="center" wrapText="1"/>
    </xf>
    <xf numFmtId="0" fontId="4" fillId="2" borderId="2" xfId="1" applyFont="1" applyFill="1" applyBorder="1" applyAlignment="1">
      <alignment horizontal="center" vertical="center" wrapText="1"/>
    </xf>
    <xf numFmtId="0" fontId="4" fillId="2" borderId="4" xfId="1" applyFont="1" applyFill="1" applyBorder="1" applyAlignment="1">
      <alignment horizontal="center" vertical="center" wrapText="1"/>
    </xf>
    <xf numFmtId="0" fontId="2" fillId="2" borderId="0" xfId="1" applyFont="1" applyFill="1" applyAlignment="1">
      <alignment horizontal="center" vertical="center" wrapText="1"/>
    </xf>
    <xf numFmtId="0" fontId="2" fillId="2" borderId="0" xfId="1" applyFont="1" applyFill="1" applyAlignment="1">
      <alignment horizontal="right" vertical="center" wrapText="1"/>
    </xf>
    <xf numFmtId="0" fontId="3" fillId="2" borderId="0" xfId="1" applyFont="1" applyFill="1" applyAlignment="1">
      <alignment horizontal="left" wrapText="1"/>
    </xf>
    <xf numFmtId="0" fontId="5" fillId="2" borderId="5" xfId="1" applyFont="1" applyFill="1" applyBorder="1" applyAlignment="1">
      <alignment horizontal="center" vertical="center" wrapText="1"/>
    </xf>
    <xf numFmtId="0" fontId="5" fillId="2" borderId="6" xfId="1" applyFont="1" applyFill="1" applyBorder="1" applyAlignment="1">
      <alignment horizontal="center" vertical="center" wrapText="1"/>
    </xf>
    <xf numFmtId="0" fontId="4" fillId="2" borderId="7" xfId="1" applyFont="1" applyFill="1" applyBorder="1" applyAlignment="1">
      <alignment horizontal="center" vertical="center" wrapText="1"/>
    </xf>
    <xf numFmtId="0" fontId="4" fillId="2" borderId="8" xfId="1" applyFont="1" applyFill="1" applyBorder="1" applyAlignment="1">
      <alignment horizontal="center" vertical="center" wrapText="1"/>
    </xf>
  </cellXfs>
  <cellStyles count="2">
    <cellStyle name="Normal" xfId="1" xr:uid="{00000000-0005-0000-0000-000031000000}"/>
    <cellStyle name="常规" xfId="0" builtinId="0"/>
  </cellStyles>
  <dxfs count="17">
    <dxf>
      <fill>
        <patternFill patternType="solid">
          <fgColor theme="4" tint="0.79995117038483843"/>
          <bgColor theme="4" tint="0.79995117038483843"/>
        </patternFill>
      </fill>
      <border>
        <bottom style="thin">
          <color theme="4" tint="0.39994506668294322"/>
        </bottom>
      </border>
    </dxf>
    <dxf>
      <font>
        <b/>
      </font>
      <fill>
        <patternFill patternType="solid">
          <fgColor theme="4" tint="0.79995117038483843"/>
          <bgColor theme="4" tint="0.79995117038483843"/>
        </patternFill>
      </fill>
      <border>
        <bottom style="thin">
          <color theme="4" tint="0.39994506668294322"/>
        </bottom>
      </border>
    </dxf>
    <dxf>
      <font>
        <color theme="1"/>
      </font>
    </dxf>
    <dxf>
      <font>
        <color theme="1"/>
      </font>
      <border>
        <bottom style="thin">
          <color theme="4" tint="0.39994506668294322"/>
        </bottom>
      </border>
    </dxf>
    <dxf>
      <font>
        <b/>
        <color theme="1"/>
      </font>
    </dxf>
    <dxf>
      <font>
        <b/>
        <color theme="1"/>
      </font>
      <border>
        <top style="thin">
          <color theme="4"/>
        </top>
        <bottom style="thin">
          <color theme="4"/>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fill>
        <patternFill patternType="solid">
          <fgColor theme="4" tint="0.79995117038483843"/>
          <bgColor theme="4" tint="0.79995117038483843"/>
        </patternFill>
      </fill>
      <border>
        <top style="thin">
          <color theme="4" tint="0.39994506668294322"/>
        </top>
        <bottom style="thin">
          <color theme="4" tint="0.39994506668294322"/>
        </bottom>
      </border>
    </dxf>
    <dxf>
      <font>
        <b/>
        <color theme="1"/>
      </font>
      <fill>
        <patternFill patternType="solid">
          <fgColor theme="4" tint="0.79995117038483843"/>
          <bgColor theme="4" tint="0.79995117038483843"/>
        </patternFill>
      </fill>
      <border>
        <bottom style="thin">
          <color theme="4" tint="0.39994506668294322"/>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dxf>
    <dxf>
      <font>
        <b/>
        <color theme="1"/>
      </font>
    </dxf>
    <dxf>
      <font>
        <b/>
        <color theme="1"/>
      </font>
      <border>
        <top style="double">
          <color theme="4"/>
        </top>
      </border>
    </dxf>
    <dxf>
      <font>
        <b/>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4506668294322"/>
        </horizontal>
      </border>
    </dxf>
  </dxfs>
  <tableStyles count="2" defaultTableStyle="TableStylePreset3_Accent1" defaultPivotStyle="PivotStylePreset2_Accent1">
    <tableStyle name="TableStylePreset3_Accent1" pivot="0" count="7" xr9:uid="{59DB682C-5494-4EDE-A608-00C9E5F0F923}">
      <tableStyleElement type="wholeTable" dxfId="16"/>
      <tableStyleElement type="headerRow" dxfId="15"/>
      <tableStyleElement type="totalRow" dxfId="14"/>
      <tableStyleElement type="firstColumn" dxfId="13"/>
      <tableStyleElement type="lastColumn" dxfId="12"/>
      <tableStyleElement type="firstRowStripe" dxfId="11"/>
      <tableStyleElement type="firstColumnStripe" dxfId="10"/>
    </tableStyle>
    <tableStyle name="PivotStylePreset2_Accent1" table="0" count="10" xr9:uid="{267968C8-6FFD-4C36-ACC1-9EA1FD1885CA}">
      <tableStyleElement type="headerRow" dxfId="9"/>
      <tableStyleElement type="totalRow" dxfId="8"/>
      <tableStyleElement type="firstRowStripe" dxfId="7"/>
      <tableStyleElement type="firstColumnStripe" dxfId="6"/>
      <tableStyleElement type="firstSubtotalRow" dxfId="5"/>
      <tableStyleElement type="secondSubtotalRow" dxfId="4"/>
      <tableStyleElement type="firstRowSubheading" dxfId="3"/>
      <tableStyleElement type="secondRowSubheading" dxfId="2"/>
      <tableStyleElement type="pageFieldLabels" dxfId="1"/>
      <tableStyleElement type="pageFieldValues"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20"/>
  <sheetViews>
    <sheetView showGridLines="0" tabSelected="1" workbookViewId="0">
      <selection activeCell="G7" sqref="G7"/>
    </sheetView>
  </sheetViews>
  <sheetFormatPr defaultColWidth="9" defaultRowHeight="11.65"/>
  <cols>
    <col min="1" max="1" width="7" customWidth="1"/>
    <col min="2" max="2" width="25.84375" customWidth="1"/>
    <col min="3" max="3" width="101.07421875" customWidth="1"/>
    <col min="4" max="4" width="19.4609375" customWidth="1"/>
    <col min="5" max="5" width="8.4609375" customWidth="1"/>
    <col min="6" max="6" width="12.84375" customWidth="1"/>
    <col min="7" max="7" width="10" customWidth="1"/>
    <col min="8" max="8" width="15" customWidth="1"/>
    <col min="9" max="9" width="0.15234375" customWidth="1"/>
    <col min="10" max="10" width="13.61328125" customWidth="1"/>
    <col min="12" max="12" width="13"/>
    <col min="13" max="13" width="9.69140625"/>
  </cols>
  <sheetData>
    <row r="1" spans="1:10" ht="30" customHeight="1">
      <c r="A1" s="27" t="s">
        <v>47</v>
      </c>
      <c r="B1" s="27"/>
      <c r="C1" s="27"/>
      <c r="D1" s="27"/>
      <c r="E1" s="27"/>
      <c r="F1" s="27"/>
      <c r="G1" s="27"/>
      <c r="H1" s="27"/>
      <c r="I1" s="27"/>
      <c r="J1" s="28"/>
    </row>
    <row r="2" spans="1:10" ht="25.5" customHeight="1">
      <c r="A2" s="29" t="s">
        <v>48</v>
      </c>
      <c r="B2" s="29"/>
      <c r="C2" s="29"/>
      <c r="D2" s="29"/>
      <c r="E2" s="29"/>
      <c r="F2" s="29"/>
      <c r="G2" s="29"/>
      <c r="H2" s="29"/>
      <c r="I2" s="29"/>
      <c r="J2" s="9"/>
    </row>
    <row r="3" spans="1:10" ht="18" customHeight="1">
      <c r="A3" s="23" t="s">
        <v>0</v>
      </c>
      <c r="B3" s="25" t="s">
        <v>1</v>
      </c>
      <c r="C3" s="25" t="s">
        <v>2</v>
      </c>
      <c r="D3" s="25" t="s">
        <v>3</v>
      </c>
      <c r="E3" s="25" t="s">
        <v>4</v>
      </c>
      <c r="F3" s="25" t="s">
        <v>5</v>
      </c>
      <c r="G3" s="25" t="s">
        <v>6</v>
      </c>
      <c r="H3" s="25"/>
      <c r="I3" s="25"/>
      <c r="J3" s="32" t="s">
        <v>7</v>
      </c>
    </row>
    <row r="4" spans="1:10" ht="18" customHeight="1">
      <c r="A4" s="24"/>
      <c r="B4" s="26"/>
      <c r="C4" s="26"/>
      <c r="D4" s="26"/>
      <c r="E4" s="26"/>
      <c r="F4" s="26"/>
      <c r="G4" s="26" t="s">
        <v>8</v>
      </c>
      <c r="H4" s="26" t="s">
        <v>9</v>
      </c>
      <c r="I4" s="3" t="s">
        <v>10</v>
      </c>
      <c r="J4" s="33"/>
    </row>
    <row r="5" spans="1:10" ht="28.5" customHeight="1">
      <c r="A5" s="24"/>
      <c r="B5" s="26"/>
      <c r="C5" s="26"/>
      <c r="D5" s="26"/>
      <c r="E5" s="26"/>
      <c r="F5" s="26"/>
      <c r="G5" s="26"/>
      <c r="H5" s="26"/>
      <c r="I5" s="3" t="s">
        <v>11</v>
      </c>
      <c r="J5" s="33"/>
    </row>
    <row r="6" spans="1:10" s="1" customFormat="1" ht="78.75">
      <c r="A6" s="4">
        <v>1</v>
      </c>
      <c r="B6" s="5" t="s">
        <v>12</v>
      </c>
      <c r="C6" s="5" t="s">
        <v>13</v>
      </c>
      <c r="D6" s="5" t="s">
        <v>14</v>
      </c>
      <c r="E6" s="6" t="s">
        <v>15</v>
      </c>
      <c r="F6" s="7">
        <v>37</v>
      </c>
      <c r="G6" s="7"/>
      <c r="H6" s="7">
        <f t="shared" ref="H6:H17" si="0">F6*G6</f>
        <v>0</v>
      </c>
      <c r="I6" s="10"/>
      <c r="J6" s="11"/>
    </row>
    <row r="7" spans="1:10" s="1" customFormat="1" ht="45">
      <c r="A7" s="4">
        <v>2</v>
      </c>
      <c r="B7" s="5" t="s">
        <v>16</v>
      </c>
      <c r="C7" s="5" t="s">
        <v>17</v>
      </c>
      <c r="D7" s="5" t="s">
        <v>14</v>
      </c>
      <c r="E7" s="6" t="s">
        <v>18</v>
      </c>
      <c r="F7" s="7">
        <v>2</v>
      </c>
      <c r="G7" s="7"/>
      <c r="H7" s="7">
        <f t="shared" si="0"/>
        <v>0</v>
      </c>
      <c r="I7" s="10"/>
      <c r="J7" s="11"/>
    </row>
    <row r="8" spans="1:10" ht="168.75">
      <c r="A8" s="4">
        <v>3</v>
      </c>
      <c r="B8" s="5" t="s">
        <v>19</v>
      </c>
      <c r="C8" s="5" t="s">
        <v>20</v>
      </c>
      <c r="D8" s="5" t="s">
        <v>14</v>
      </c>
      <c r="E8" s="6" t="s">
        <v>18</v>
      </c>
      <c r="F8" s="7">
        <v>8</v>
      </c>
      <c r="G8" s="7"/>
      <c r="H8" s="7">
        <f t="shared" si="0"/>
        <v>0</v>
      </c>
      <c r="I8" s="7"/>
      <c r="J8" s="12"/>
    </row>
    <row r="9" spans="1:10" ht="168.75">
      <c r="A9" s="4">
        <v>4</v>
      </c>
      <c r="B9" s="5" t="s">
        <v>21</v>
      </c>
      <c r="C9" s="5" t="s">
        <v>22</v>
      </c>
      <c r="D9" s="5" t="s">
        <v>14</v>
      </c>
      <c r="E9" s="6" t="s">
        <v>15</v>
      </c>
      <c r="F9" s="7">
        <v>39</v>
      </c>
      <c r="G9" s="7"/>
      <c r="H9" s="7">
        <f t="shared" si="0"/>
        <v>0</v>
      </c>
      <c r="I9" s="7"/>
      <c r="J9" s="12"/>
    </row>
    <row r="10" spans="1:10" ht="281.25">
      <c r="A10" s="4">
        <v>5</v>
      </c>
      <c r="B10" s="5" t="s">
        <v>23</v>
      </c>
      <c r="C10" s="5" t="s">
        <v>24</v>
      </c>
      <c r="D10" s="5" t="s">
        <v>25</v>
      </c>
      <c r="E10" s="6" t="s">
        <v>18</v>
      </c>
      <c r="F10" s="7">
        <v>1</v>
      </c>
      <c r="G10" s="7"/>
      <c r="H10" s="7">
        <f t="shared" si="0"/>
        <v>0</v>
      </c>
      <c r="I10" s="7"/>
      <c r="J10" s="12"/>
    </row>
    <row r="11" spans="1:10" s="2" customFormat="1" ht="67.5">
      <c r="A11" s="4">
        <v>6</v>
      </c>
      <c r="B11" s="5" t="s">
        <v>26</v>
      </c>
      <c r="C11" s="5" t="s">
        <v>27</v>
      </c>
      <c r="D11" s="5" t="s">
        <v>14</v>
      </c>
      <c r="E11" s="6" t="s">
        <v>18</v>
      </c>
      <c r="F11" s="7">
        <v>1</v>
      </c>
      <c r="G11" s="7"/>
      <c r="H11" s="7">
        <f t="shared" si="0"/>
        <v>0</v>
      </c>
      <c r="I11" s="7"/>
      <c r="J11" s="12"/>
    </row>
    <row r="12" spans="1:10" ht="54" customHeight="1">
      <c r="A12" s="4">
        <v>7</v>
      </c>
      <c r="B12" s="5" t="s">
        <v>28</v>
      </c>
      <c r="C12" s="5" t="s">
        <v>29</v>
      </c>
      <c r="D12" s="5" t="s">
        <v>14</v>
      </c>
      <c r="E12" s="6" t="s">
        <v>18</v>
      </c>
      <c r="F12" s="7">
        <v>1</v>
      </c>
      <c r="G12" s="7"/>
      <c r="H12" s="7">
        <f t="shared" si="0"/>
        <v>0</v>
      </c>
      <c r="I12" s="7"/>
      <c r="J12" s="12"/>
    </row>
    <row r="13" spans="1:10" s="1" customFormat="1">
      <c r="A13" s="4">
        <v>8</v>
      </c>
      <c r="B13" s="5" t="s">
        <v>30</v>
      </c>
      <c r="C13" s="5" t="s">
        <v>31</v>
      </c>
      <c r="D13" s="5"/>
      <c r="E13" s="6" t="s">
        <v>32</v>
      </c>
      <c r="F13" s="7">
        <v>16</v>
      </c>
      <c r="G13" s="7"/>
      <c r="H13" s="7">
        <f t="shared" si="0"/>
        <v>0</v>
      </c>
      <c r="I13" s="10"/>
      <c r="J13" s="11"/>
    </row>
    <row r="14" spans="1:10" s="1" customFormat="1">
      <c r="A14" s="4">
        <v>9</v>
      </c>
      <c r="B14" s="5" t="s">
        <v>33</v>
      </c>
      <c r="C14" s="5" t="s">
        <v>34</v>
      </c>
      <c r="D14" s="5"/>
      <c r="E14" s="6" t="s">
        <v>32</v>
      </c>
      <c r="F14" s="7">
        <v>2</v>
      </c>
      <c r="G14" s="7"/>
      <c r="H14" s="7">
        <f t="shared" si="0"/>
        <v>0</v>
      </c>
      <c r="I14" s="10"/>
      <c r="J14" s="11"/>
    </row>
    <row r="15" spans="1:10" s="1" customFormat="1" ht="22.5">
      <c r="A15" s="4">
        <v>10</v>
      </c>
      <c r="B15" s="5" t="s">
        <v>35</v>
      </c>
      <c r="C15" s="5" t="s">
        <v>36</v>
      </c>
      <c r="D15" s="5"/>
      <c r="E15" s="6" t="s">
        <v>18</v>
      </c>
      <c r="F15" s="7">
        <v>1</v>
      </c>
      <c r="G15" s="7"/>
      <c r="H15" s="7">
        <f t="shared" si="0"/>
        <v>0</v>
      </c>
      <c r="I15" s="10"/>
      <c r="J15" s="11"/>
    </row>
    <row r="16" spans="1:10" ht="78.75">
      <c r="A16" s="4">
        <v>11</v>
      </c>
      <c r="B16" s="5" t="s">
        <v>37</v>
      </c>
      <c r="C16" s="5" t="s">
        <v>38</v>
      </c>
      <c r="D16" s="5" t="s">
        <v>39</v>
      </c>
      <c r="E16" s="6" t="s">
        <v>40</v>
      </c>
      <c r="F16" s="7">
        <v>1</v>
      </c>
      <c r="G16" s="7"/>
      <c r="H16" s="7">
        <f t="shared" si="0"/>
        <v>0</v>
      </c>
      <c r="I16" s="7"/>
      <c r="J16" s="12"/>
    </row>
    <row r="17" spans="1:10" ht="33.75">
      <c r="A17" s="16">
        <v>12</v>
      </c>
      <c r="B17" s="17" t="s">
        <v>41</v>
      </c>
      <c r="C17" s="17" t="s">
        <v>42</v>
      </c>
      <c r="D17" s="17"/>
      <c r="E17" s="18" t="s">
        <v>18</v>
      </c>
      <c r="F17" s="19">
        <v>2</v>
      </c>
      <c r="G17" s="19"/>
      <c r="H17" s="19">
        <f t="shared" si="0"/>
        <v>0</v>
      </c>
      <c r="I17" s="19"/>
      <c r="J17" s="20"/>
    </row>
    <row r="18" spans="1:10">
      <c r="A18" s="4">
        <v>13</v>
      </c>
      <c r="B18" s="5" t="s">
        <v>43</v>
      </c>
      <c r="C18" s="5" t="s">
        <v>44</v>
      </c>
      <c r="D18" s="5"/>
      <c r="E18" s="6" t="s">
        <v>40</v>
      </c>
      <c r="F18" s="7">
        <v>1</v>
      </c>
      <c r="G18" s="7"/>
      <c r="H18" s="7">
        <f>SUM(H6:H17)*13%</f>
        <v>0</v>
      </c>
      <c r="I18" s="7"/>
      <c r="J18" s="12"/>
    </row>
    <row r="19" spans="1:10" ht="18" customHeight="1">
      <c r="A19" s="30" t="s">
        <v>45</v>
      </c>
      <c r="B19" s="31"/>
      <c r="C19" s="31"/>
      <c r="D19" s="31"/>
      <c r="E19" s="31"/>
      <c r="F19" s="31"/>
      <c r="G19" s="31"/>
      <c r="H19" s="8">
        <f>SUM(H6:H18)</f>
        <v>0</v>
      </c>
      <c r="I19" s="13"/>
      <c r="J19" s="14"/>
    </row>
    <row r="20" spans="1:10" ht="33" customHeight="1">
      <c r="A20" s="21" t="s">
        <v>46</v>
      </c>
      <c r="B20" s="21"/>
      <c r="C20" s="21"/>
      <c r="D20" s="21"/>
      <c r="E20" s="21"/>
      <c r="F20" s="21"/>
      <c r="G20" s="21"/>
      <c r="H20" s="22"/>
      <c r="I20" s="22"/>
      <c r="J20" s="15"/>
    </row>
  </sheetData>
  <mergeCells count="16">
    <mergeCell ref="A1:J1"/>
    <mergeCell ref="A2:G2"/>
    <mergeCell ref="H2:I2"/>
    <mergeCell ref="G3:I3"/>
    <mergeCell ref="A19:G19"/>
    <mergeCell ref="J3:J5"/>
    <mergeCell ref="A20:G20"/>
    <mergeCell ref="H20:I20"/>
    <mergeCell ref="A3:A5"/>
    <mergeCell ref="B3:B5"/>
    <mergeCell ref="C3:C5"/>
    <mergeCell ref="D3:D5"/>
    <mergeCell ref="E3:E5"/>
    <mergeCell ref="F3:F5"/>
    <mergeCell ref="G4:G5"/>
    <mergeCell ref="H4:H5"/>
  </mergeCells>
  <phoneticPr fontId="10" type="noConversion"/>
  <printOptions horizontalCentered="1"/>
  <pageMargins left="0.19975000000000001" right="0.19975000000000001" top="0.79166666666666696" bottom="0" header="0.79166666666666696" footer="0"/>
  <pageSetup paperSize="9"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分部分项工程量清单与计价表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lvyvyv</cp:lastModifiedBy>
  <dcterms:created xsi:type="dcterms:W3CDTF">2023-07-25T20:43:00Z</dcterms:created>
  <dcterms:modified xsi:type="dcterms:W3CDTF">2025-01-15T02:26:56Z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DF09EB0FB1374874A8D3B21B6151F06E_13</vt:lpwstr>
  </property>
  <property fmtid="{D5CDD505-2E9C-101B-9397-08002B2CF9AE}" pid="3" name="KSOProductBuildVer">
    <vt:lpwstr>2052-12.1.0.19770</vt:lpwstr>
  </property>
</Properties>
</file>