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?><Relationships xmlns="http://schemas.openxmlformats.org/package/2006/relationships"><Relationship Target="docProps/core.xml" Type="http://schemas.openxmlformats.org/package/2006/relationships/metadata/core-properties" Id="rId1"/><Relationship Target="xl/workbook.xml" Type="http://schemas.openxmlformats.org/officeDocument/2006/relationships/officeDocument" Id="rId2"/><Relationship Target="docProps/app.xml" Type="http://schemas.openxmlformats.org/officeDocument/2006/relationships/extended-properties" Id="rId3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4" lowestEdited="4" rupBuild="5248"/>
  <workbookPr defaultThemeVersion="124226"/>
  <sheets>
    <sheet name="【标表2】工程量清单表" sheetId="1" r:id="rId2"/>
  </sheets>
  <calcPr calcId="0" fullCalcOnLoad="true" iterateDelta="0.001"/>
  <oleSize ref="A1"/>
</workbook>
</file>

<file path=xl/sharedStrings.xml><?xml version="1.0" encoding="utf-8"?>
<sst xmlns="http://schemas.openxmlformats.org/spreadsheetml/2006/main" count="308" uniqueCount="308">
  <si>
    <t>工程量清单表</t>
  </si>
  <si>
    <t>合同段：松江区永丰街道富永南路（盐平支路-黄浦江）中修工程</t>
  </si>
  <si>
    <t>标表2</t>
  </si>
  <si>
    <t>第100章 总则</t>
  </si>
  <si>
    <t>子目号</t>
  </si>
  <si>
    <t>101</t>
  </si>
  <si>
    <t>101-1</t>
  </si>
  <si>
    <t>-a</t>
  </si>
  <si>
    <t>-b</t>
  </si>
  <si>
    <t>102</t>
  </si>
  <si>
    <t>102-1</t>
  </si>
  <si>
    <t>102-2</t>
  </si>
  <si>
    <t>102-3</t>
  </si>
  <si>
    <t>102-4</t>
  </si>
  <si>
    <t>103</t>
  </si>
  <si>
    <t>103-1</t>
  </si>
  <si>
    <t>103-2</t>
  </si>
  <si>
    <t>103-3</t>
  </si>
  <si>
    <t>103-4</t>
  </si>
  <si>
    <t>103-5</t>
  </si>
  <si>
    <t>104</t>
  </si>
  <si>
    <t>104-1</t>
  </si>
  <si>
    <t>105</t>
  </si>
  <si>
    <t>105-1</t>
  </si>
  <si>
    <t>105-2</t>
  </si>
  <si>
    <t>105-3</t>
  </si>
  <si>
    <t>105-4</t>
  </si>
  <si>
    <t>105-5</t>
  </si>
  <si>
    <t>105-6</t>
  </si>
  <si>
    <t>105-7</t>
  </si>
  <si>
    <t>106</t>
  </si>
  <si>
    <t>106-1</t>
  </si>
  <si>
    <t>106-2</t>
  </si>
  <si>
    <t>106-3</t>
  </si>
  <si>
    <t>106-4</t>
  </si>
  <si>
    <t>106-5</t>
  </si>
  <si>
    <t>106-6</t>
  </si>
  <si>
    <t>106-7</t>
  </si>
  <si>
    <t>106-8</t>
  </si>
  <si>
    <t>106-9</t>
  </si>
  <si>
    <t>106-10</t>
  </si>
  <si>
    <t>106-11</t>
  </si>
  <si>
    <t>106-12</t>
  </si>
  <si>
    <t>第100章 合计 人民币94500元</t>
  </si>
  <si>
    <t>子目名称</t>
  </si>
  <si>
    <t>通则</t>
  </si>
  <si>
    <t>保险费</t>
  </si>
  <si>
    <t>按合同条款规定，提供建筑工程一切险-TRUE</t>
  </si>
  <si>
    <t>按合同条款规定，提供第三者责任险-TRUE</t>
  </si>
  <si>
    <t>工程管理</t>
  </si>
  <si>
    <t>竣工文件-TRUE</t>
  </si>
  <si>
    <t>施工环保费-TRUE</t>
  </si>
  <si>
    <t>安全生产费-TRUE</t>
  </si>
  <si>
    <t>信息化系统-TRUE</t>
  </si>
  <si>
    <t>临时工程与设施</t>
  </si>
  <si>
    <t>临时道路修建、养护与拆除（包括原道路的养护）-TRUE</t>
  </si>
  <si>
    <t>临时占地-TRUE</t>
  </si>
  <si>
    <t>临时供电设施架设、维护与拆除-TRUE</t>
  </si>
  <si>
    <t>电信设施的提供、维修与拆除-TRUE</t>
  </si>
  <si>
    <t>临时供水与排污设施-TRUE</t>
  </si>
  <si>
    <t>承包人驻地建设</t>
  </si>
  <si>
    <t>承包人驻地建设-TRUE</t>
  </si>
  <si>
    <t>施工标准化</t>
  </si>
  <si>
    <t>施工驻地-TRUE</t>
  </si>
  <si>
    <t>工地试验室-TRUE</t>
  </si>
  <si>
    <t>拌和站-TRUE</t>
  </si>
  <si>
    <t>钢筋加工场-TRUE</t>
  </si>
  <si>
    <t>预制场-TRUE</t>
  </si>
  <si>
    <t>仓储存放地-TRUE</t>
  </si>
  <si>
    <t>各场（厂）区、作业区连接道路及施工主便道-TRUE</t>
  </si>
  <si>
    <t>其他</t>
  </si>
  <si>
    <t>大型机械进出场费及安拆-TRUE</t>
  </si>
  <si>
    <t>渣土及建筑垃圾等障碍物清运费-TRUE</t>
  </si>
  <si>
    <t>施工排水-TRUE</t>
  </si>
  <si>
    <t>临时施工护栏-TRUE</t>
  </si>
  <si>
    <t>交通干扰费用-TRUE</t>
  </si>
  <si>
    <t>施工用电用水的电源和水源接驳措施费用-TRUE</t>
  </si>
  <si>
    <t>第三方检测、监测费-TRUE</t>
  </si>
  <si>
    <t>本工程日常维护及损坏维修(竣工完成为止）-TRUE</t>
  </si>
  <si>
    <t>公用管线单位施工配合费-TRUE</t>
  </si>
  <si>
    <t>工程施工过程中可能遇到管涌、流砂及不良土质开挖时可能发生的相关措施费用等-TRUE</t>
  </si>
  <si>
    <t>竣工结束至道路移交相关部门前，应做好日常养护维修、保洁工作。-TRUE</t>
  </si>
  <si>
    <t>监控设备（施工监控费）-TRUE</t>
  </si>
  <si>
    <t>单位</t>
  </si>
  <si>
    <t>总额</t>
  </si>
  <si>
    <t>数量</t>
  </si>
  <si>
    <t>单价</t>
  </si>
  <si>
    <t>合价</t>
  </si>
  <si>
    <t>清单 第  1  页  共  6  页</t>
  </si>
  <si>
    <t>106-13</t>
  </si>
  <si>
    <t>投标人认为其他必要的措施费-TRUE</t>
  </si>
  <si>
    <t>清单 第  2  页  共  6  页</t>
  </si>
  <si>
    <t>第200章 路基</t>
  </si>
  <si>
    <t>202</t>
  </si>
  <si>
    <t>202-1</t>
  </si>
  <si>
    <t>202-2</t>
  </si>
  <si>
    <t>-c</t>
  </si>
  <si>
    <t>-d</t>
  </si>
  <si>
    <t>203</t>
  </si>
  <si>
    <t>203-1</t>
  </si>
  <si>
    <t>205</t>
  </si>
  <si>
    <t>205-1</t>
  </si>
  <si>
    <t>-c-2</t>
  </si>
  <si>
    <t>-c-3</t>
  </si>
  <si>
    <t>-c-4</t>
  </si>
  <si>
    <t>-d-1</t>
  </si>
  <si>
    <t>第200章 合计 人民币164855.75元</t>
  </si>
  <si>
    <t>场地清理</t>
  </si>
  <si>
    <t>清理与掘除</t>
  </si>
  <si>
    <t>清表（新建段）-TRUE</t>
  </si>
  <si>
    <t>挖除旧路面</t>
  </si>
  <si>
    <t>水泥混凝土路面20cm(翻挖新建段+补强段（翻挖维修）+路口接顺)（含废料外运）-TRUE</t>
  </si>
  <si>
    <t>铣刨4cm沥青混凝土路面（路口铣刨加罩段）（含废料外运）-TRUE</t>
  </si>
  <si>
    <t>碎石基层0-30cm(路口接顺)（含废料外运）-TRUE</t>
  </si>
  <si>
    <t>大石块基层20.5cm(翻挖新建段)（含废料外运）-TRUE</t>
  </si>
  <si>
    <t>挖方路基</t>
  </si>
  <si>
    <t>路基挖方</t>
  </si>
  <si>
    <t>挖土方（含土方外运）-TRUE</t>
  </si>
  <si>
    <t>特殊地区路基处理</t>
  </si>
  <si>
    <t>软土路基处理</t>
  </si>
  <si>
    <t>路基处理</t>
  </si>
  <si>
    <t>旧混凝土板块破碎压实（补强加罩段）-TRUE</t>
  </si>
  <si>
    <t>25cm建筑旧料换填层(翻挖新建段)-TRUE</t>
  </si>
  <si>
    <t>25cm6%石灰土换填层（新建段）-TRUE</t>
  </si>
  <si>
    <t>土工合成材料</t>
  </si>
  <si>
    <t>土工格栅-TRUE</t>
  </si>
  <si>
    <t>m2</t>
  </si>
  <si>
    <t>m3</t>
  </si>
  <si>
    <t>清单 第  3  页  共  6  页</t>
  </si>
  <si>
    <t>第300章 路面</t>
  </si>
  <si>
    <t>306</t>
  </si>
  <si>
    <t>306-3</t>
  </si>
  <si>
    <t>307</t>
  </si>
  <si>
    <t>307-1</t>
  </si>
  <si>
    <t>308</t>
  </si>
  <si>
    <t>308-1</t>
  </si>
  <si>
    <t>308-2</t>
  </si>
  <si>
    <t>309</t>
  </si>
  <si>
    <t>309-2</t>
  </si>
  <si>
    <t>310</t>
  </si>
  <si>
    <t>310-2</t>
  </si>
  <si>
    <t>311</t>
  </si>
  <si>
    <t>311-1</t>
  </si>
  <si>
    <t>312</t>
  </si>
  <si>
    <t>312-1</t>
  </si>
  <si>
    <t>312-2</t>
  </si>
  <si>
    <t>313</t>
  </si>
  <si>
    <t>313-1</t>
  </si>
  <si>
    <t>313-5</t>
  </si>
  <si>
    <t>第300章 合计 人民币1657904.84元</t>
  </si>
  <si>
    <t>级配碎石底基层、基层</t>
  </si>
  <si>
    <t>级配碎石基层</t>
  </si>
  <si>
    <t>厚0-5cm（补强加罩段）找平层-TRUE</t>
  </si>
  <si>
    <t>厚15cm(翻挖新建段+新建段+路口接顺)-TRUE</t>
  </si>
  <si>
    <t>水泥稳定碎石基层</t>
  </si>
  <si>
    <t>厚20cm(补强加罩段)-TRUE</t>
  </si>
  <si>
    <t>厚32cm(翻挖新建段+新建段)-TRUE</t>
  </si>
  <si>
    <t>透层和黏层</t>
  </si>
  <si>
    <t>透层（翻挖新建段+新建段+补强段+路口铣刨加罩段）-TRUE</t>
  </si>
  <si>
    <t>黏层（翻挖新建段+新建段+补强段+路口铣刨加罩段）-TRUE</t>
  </si>
  <si>
    <t>热拌沥青混合料面层</t>
  </si>
  <si>
    <t>中粒式沥青混凝土</t>
  </si>
  <si>
    <t>厚6cm中粒式沥青混凝土（翻挖新建段+新建段+补强段+路口铣刨加罩段）-TRUE</t>
  </si>
  <si>
    <t>沥青表面处置与封层</t>
  </si>
  <si>
    <t>0.6cm稀浆封层（翻挖新建段+新建段+补强段）-TRUE</t>
  </si>
  <si>
    <t>改性沥青及改性沥青混合料</t>
  </si>
  <si>
    <t>细粒式改性沥青混合料路面</t>
  </si>
  <si>
    <t>厚4cm细粒式沥青混凝土（翻挖新建段+新建段+补强段+路口铣刨加罩段）-TRUE</t>
  </si>
  <si>
    <t>水泥混凝土面板</t>
  </si>
  <si>
    <t>厚20cmC35(补强段板块维修+路口接顺)-TRUE</t>
  </si>
  <si>
    <t>钢筋</t>
  </si>
  <si>
    <t>钢筋网片-TRUE</t>
  </si>
  <si>
    <t>路面搭接处理拉杆-TRUE</t>
  </si>
  <si>
    <t>路肩培土、中央分隔带回填土、土路肩加固及路缘石</t>
  </si>
  <si>
    <t>路肩培土（含土方费用、路肩整修）-TRUE</t>
  </si>
  <si>
    <t>排砌路缘石（含基层、模板）-TRUE</t>
  </si>
  <si>
    <t>kg</t>
  </si>
  <si>
    <t>m</t>
  </si>
  <si>
    <t>清单 第  4  页  共  6  页</t>
  </si>
  <si>
    <t>第400章 桥梁、涵洞</t>
  </si>
  <si>
    <t>403</t>
  </si>
  <si>
    <t>403-2</t>
  </si>
  <si>
    <t>410</t>
  </si>
  <si>
    <t>410-3</t>
  </si>
  <si>
    <t>410-6</t>
  </si>
  <si>
    <t>410-7</t>
  </si>
  <si>
    <t>410-8</t>
  </si>
  <si>
    <t>410-9</t>
  </si>
  <si>
    <t>410-10</t>
  </si>
  <si>
    <t>415</t>
  </si>
  <si>
    <t>415-3</t>
  </si>
  <si>
    <t>第400章 合计 人民币22765.01元</t>
  </si>
  <si>
    <t>支座垫不锈钢板</t>
  </si>
  <si>
    <t>支座垫不锈钢板-TRUE</t>
  </si>
  <si>
    <t>结构混凝土工程</t>
  </si>
  <si>
    <t>板梁露筋破损处聚合物砂浆局部破损修复-TRUE</t>
  </si>
  <si>
    <t>护栏混凝土破损（聚合物水泥砂浆）-TRUE</t>
  </si>
  <si>
    <t>护栏重新刷涂防腐漆-TRUE</t>
  </si>
  <si>
    <t>裂缝修补胶-TRUE</t>
  </si>
  <si>
    <t>凿除重做保护带-C50钢纤维砼-TRUE</t>
  </si>
  <si>
    <t>板梁裂缝水泥基渗透结晶浆料修补-TRUE</t>
  </si>
  <si>
    <t>桥面铺装</t>
  </si>
  <si>
    <t>加罩7mm超薄磨耗层-TRUE</t>
  </si>
  <si>
    <t>清单 第  5  页  共  6  页</t>
  </si>
  <si>
    <t>第600章 安全设施及预埋管线</t>
  </si>
  <si>
    <t>602</t>
  </si>
  <si>
    <t>602-3</t>
  </si>
  <si>
    <t>604</t>
  </si>
  <si>
    <t>604-1</t>
  </si>
  <si>
    <t>604-2</t>
  </si>
  <si>
    <t>604-3</t>
  </si>
  <si>
    <t>604-4</t>
  </si>
  <si>
    <t>604-8</t>
  </si>
  <si>
    <t>604-10</t>
  </si>
  <si>
    <t>605</t>
  </si>
  <si>
    <t>605-1</t>
  </si>
  <si>
    <t>第600章 合计 人民币100161.5元</t>
  </si>
  <si>
    <t>护栏</t>
  </si>
  <si>
    <t>波形梁钢护栏</t>
  </si>
  <si>
    <t>路侧波形梁钢护栏-TRUE</t>
  </si>
  <si>
    <t>搬迁恢复波形护栏-TRUE</t>
  </si>
  <si>
    <t>道路交通标志</t>
  </si>
  <si>
    <t>单柱式交通标志（含基础、挖填土、余土外运、Ф89*3400钢管直杆、Ф800标志牌）-TRUE</t>
  </si>
  <si>
    <t>单柱式交通标志（含基础、挖填土、余土外运、Ф89*2300钢管直杆、1500*150mm路名牌）-TRUE</t>
  </si>
  <si>
    <t>单柱式交通标志（含基础、挖填土、余土外运、Ф89*3400钢管直杆、Ф800限载和限轴牌各一块）-TRUE</t>
  </si>
  <si>
    <t>红白警示柱-TRUE</t>
  </si>
  <si>
    <t>里程碑-TRUE</t>
  </si>
  <si>
    <t>百米桩-TRUE</t>
  </si>
  <si>
    <t>道路交通标线</t>
  </si>
  <si>
    <t>热熔型涂料路面标线</t>
  </si>
  <si>
    <t>沥青路面热熔型标线-TRUE</t>
  </si>
  <si>
    <t>立面标记-TRUE</t>
  </si>
  <si>
    <t>个</t>
  </si>
  <si>
    <t>清单 第  6  页  共  6  页</t>
  </si>
  <si>
    <t>按合同条款规定，提供建筑工程一切险</t>
  </si>
  <si>
    <t>按合同条款规定，提供第三者责任险</t>
  </si>
  <si>
    <t>竣工文件</t>
  </si>
  <si>
    <t>施工环保费</t>
  </si>
  <si>
    <t>安全生产费</t>
  </si>
  <si>
    <t>信息化系统</t>
  </si>
  <si>
    <t>临时道路修建、养护与拆除（包括原道路的养护）</t>
  </si>
  <si>
    <t>临时占地</t>
  </si>
  <si>
    <t>临时供电设施架设、维护与拆除</t>
  </si>
  <si>
    <t>电信设施的提供、维修与拆除</t>
  </si>
  <si>
    <t>临时供水与排污设施</t>
  </si>
  <si>
    <t>承包人驻地建设</t>
  </si>
  <si>
    <t>施工驻地</t>
  </si>
  <si>
    <t>工地试验室</t>
  </si>
  <si>
    <t>拌和站</t>
  </si>
  <si>
    <t>钢筋加工场</t>
  </si>
  <si>
    <t>预制场</t>
  </si>
  <si>
    <t>仓储存放地</t>
  </si>
  <si>
    <t>各场（厂）区、作业区连接道路及施工主便道</t>
  </si>
  <si>
    <t>大型机械进出场费及安拆</t>
  </si>
  <si>
    <t>渣土及建筑垃圾等障碍物清运费</t>
  </si>
  <si>
    <t>施工排水</t>
  </si>
  <si>
    <t>临时施工护栏</t>
  </si>
  <si>
    <t>交通干扰费用</t>
  </si>
  <si>
    <t>施工用电用水的电源和水源接驳措施费用</t>
  </si>
  <si>
    <t>第三方检测、监测费</t>
  </si>
  <si>
    <t>本工程日常维护及损坏维修(竣工完成为止）</t>
  </si>
  <si>
    <t>公用管线单位施工配合费</t>
  </si>
  <si>
    <t>工程施工过程中可能遇到管涌、流砂及不良土质开挖时可能发生的相关措施费用等</t>
  </si>
  <si>
    <t>竣工结束至道路移交相关部门前，应做好日常养护维修、保洁工作。</t>
  </si>
  <si>
    <t>监控设备（施工监控费）</t>
  </si>
  <si>
    <t>投标人认为其他必要的措施费</t>
  </si>
  <si>
    <t>清表（新建段）</t>
  </si>
  <si>
    <t>水泥混凝土路面20cm(翻挖新建段+补强段（翻挖维修）+路口接顺)（含废料外运）</t>
  </si>
  <si>
    <t>铣刨4cm沥青混凝土路面（路口铣刨加罩段）（含废料外运）</t>
  </si>
  <si>
    <t>碎石基层0-30cm(路口接顺)（含废料外运）</t>
  </si>
  <si>
    <t>大石块基层20.5cm(翻挖新建段)（含废料外运）</t>
  </si>
  <si>
    <t>挖土方（含土方外运）</t>
  </si>
  <si>
    <t>旧混凝土板块破碎压实（补强加罩段）</t>
  </si>
  <si>
    <t>25cm建筑旧料换填层(翻挖新建段)</t>
  </si>
  <si>
    <t>25cm6%石灰土换填层（新建段）</t>
  </si>
  <si>
    <t>土工格栅</t>
  </si>
  <si>
    <t>厚0-5cm（补强加罩段）找平层</t>
  </si>
  <si>
    <t>厚15cm(翻挖新建段+新建段+路口接顺)</t>
  </si>
  <si>
    <t>厚20cm(补强加罩段)</t>
  </si>
  <si>
    <t>厚32cm(翻挖新建段+新建段)</t>
  </si>
  <si>
    <t>透层（翻挖新建段+新建段+补强段+路口铣刨加罩段）</t>
  </si>
  <si>
    <t>黏层（翻挖新建段+新建段+补强段+路口铣刨加罩段）</t>
  </si>
  <si>
    <t>厚6cm中粒式沥青混凝土（翻挖新建段+新建段+补强段+路口铣刨加罩段）</t>
  </si>
  <si>
    <t>0.6cm稀浆封层（翻挖新建段+新建段+补强段）</t>
  </si>
  <si>
    <t>厚4cm细粒式沥青混凝土（翻挖新建段+新建段+补强段+路口铣刨加罩段）</t>
  </si>
  <si>
    <t>厚20cmC35(补强段板块维修+路口接顺)</t>
  </si>
  <si>
    <t>钢筋网片</t>
  </si>
  <si>
    <t>路面搭接处理拉杆</t>
  </si>
  <si>
    <t>路肩培土（含土方费用、路肩整修）</t>
  </si>
  <si>
    <t>排砌路缘石（含基层、模板）</t>
  </si>
  <si>
    <t>支座垫不锈钢板</t>
  </si>
  <si>
    <t>板梁露筋破损处聚合物砂浆局部破损修复</t>
  </si>
  <si>
    <t>护栏混凝土破损（聚合物水泥砂浆）</t>
  </si>
  <si>
    <t>护栏重新刷涂防腐漆</t>
  </si>
  <si>
    <t>裂缝修补胶</t>
  </si>
  <si>
    <t>凿除重做保护带-C50钢纤维砼</t>
  </si>
  <si>
    <t>板梁裂缝水泥基渗透结晶浆料修补</t>
  </si>
  <si>
    <t>加罩7mm超薄磨耗层</t>
  </si>
  <si>
    <t>路侧波形梁钢护栏</t>
  </si>
  <si>
    <t>搬迁恢复波形护栏</t>
  </si>
  <si>
    <t>单柱式交通标志（含基础、挖填土、余土外运、Ф89*3400钢管直杆、Ф800标志牌）</t>
  </si>
  <si>
    <t>单柱式交通标志（含基础、挖填土、余土外运、Ф89*2300钢管直杆、1500*150mm路名牌）</t>
  </si>
  <si>
    <t>单柱式交通标志（含基础、挖填土、余土外运、Ф89*3400钢管直杆、Ф800限载和限轴牌各一块）</t>
  </si>
  <si>
    <t>红白警示柱</t>
  </si>
  <si>
    <t>里程碑</t>
  </si>
  <si>
    <t>百米桩</t>
  </si>
  <si>
    <t>沥青路面热熔型标线</t>
  </si>
  <si>
    <t>立面标记</t>
  </si>
</sst>
</file>

<file path=xl/styles.xml><?xml version="1.0" encoding="utf-8"?>
<styleSheet xmlns="http://schemas.openxmlformats.org/spreadsheetml/2006/main">
  <fonts count="3">
    <font>
      <name val="宋体"/>
      <charset val="134"/>
      <family val="2"/>
      <color theme="1"/>
      <sz val="9"/>
      <scheme val="minor"/>
    </font>
    <font>
      <name val="宋体"/>
      <charset val="134"/>
      <b/>
      <color/>
      <sz val="18"/>
    </font>
    <font>
      <name val="宋体"/>
      <charset val="134"/>
      <color/>
      <sz val="9"/>
    </font>
  </fonts>
  <fills count="3">
    <fill>
      <patternFill>
        <fgColor auto="true"/>
        <bgColor auto="true"/>
      </patternFill>
    </fill>
    <fill>
      <patternFill patternType="gray125">
        <fgColor auto="true"/>
        <bgColor auto="true"/>
      </patternFill>
    </fill>
    <fill>
      <patternFill patternType="solid">
        <fgColor indexed="9"/>
        <bgColor indexed="1"/>
      </patternFill>
    </fill>
  </fills>
  <borders count="84">
    <border outline="false">
      <left>
        <color auto="true"/>
      </left>
      <right>
        <color auto="true"/>
      </right>
      <top>
        <color auto="true"/>
      </top>
      <bottom>
        <color auto="true"/>
      </bottom>
      <diagonal>
        <color auto="true"/>
      </diagonal>
      <vertical>
        <color auto="true"/>
      </vertical>
      <horizontal>
        <color auto="true"/>
      </horizontal>
    </border>
    <border outline="false"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>
        <color auto="true"/>
      </diagonal>
      <vertical>
        <color auto="true"/>
      </vertical>
      <horizontal>
        <color auto="true"/>
      </horizontal>
    </border>
    <border outline="false"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>
        <color auto="true"/>
      </diagonal>
      <vertical>
        <color auto="true"/>
      </vertical>
      <horizontal>
        <color auto="true"/>
      </horizontal>
    </border>
    <border outline="false"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>
        <color auto="true"/>
      </diagonal>
      <vertical>
        <color auto="true"/>
      </vertical>
      <horizontal>
        <color auto="true"/>
      </horizontal>
    </border>
    <border outline="false"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>
        <color auto="true"/>
      </diagonal>
      <vertical>
        <color auto="true"/>
      </vertical>
      <horizontal>
        <color auto="true"/>
      </horizontal>
    </border>
    <border outline="fals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>
        <color auto="true"/>
      </diagonal>
      <vertical>
        <color auto="true"/>
      </vertical>
      <horizontal>
        <color auto="true"/>
      </horizontal>
    </border>
    <border outline="false"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>
        <color auto="true"/>
      </diagonal>
      <vertical>
        <color auto="true"/>
      </vertical>
      <horizontal>
        <color auto="true"/>
      </horizontal>
    </border>
    <border outline="false"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>
        <color auto="true"/>
      </diagonal>
      <vertical>
        <color auto="true"/>
      </vertical>
      <horizontal>
        <color auto="true"/>
      </horizontal>
    </border>
    <border outline="false"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>
        <color auto="true"/>
      </diagonal>
      <vertical>
        <color auto="true"/>
      </vertical>
      <horizontal>
        <color auto="true"/>
      </horizontal>
    </border>
    <border outline="false"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>
        <color auto="true"/>
      </diagonal>
      <vertical>
        <color auto="true"/>
      </vertical>
      <horizontal>
        <color auto="true"/>
      </horizontal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 xfId="0"/>
  </cellStyleXfs>
  <cellXfs count="91">
    <xf numFmtId="0" fontId="0" fillId="0" borderId="0" xfId="0"/>
    <xf numFmtId="0" fontId="1" fillId="2" borderId="0" xfId="0" applyFont="true" applyFill="true" applyAlignment="true">
      <alignment horizontal="center" vertical="center" wrapText="true"/>
    </xf>
    <xf numFmtId="0" fontId="2" fillId="2" borderId="0" xfId="0" applyFont="true" applyFill="true" applyAlignment="true">
      <alignment horizontal="left" vertical="center" wrapText="true"/>
    </xf>
    <xf numFmtId="0" fontId="2" fillId="2" borderId="0" xfId="0" applyFont="true" applyFill="true" applyAlignment="true">
      <alignment horizontal="center" vertical="center" wrapText="true"/>
    </xf>
    <xf numFmtId="0" fontId="2" fillId="2" borderId="0" xfId="0" applyFont="true" applyFill="true" applyAlignment="true">
      <alignment horizontal="right" vertical="center" wrapText="true"/>
    </xf>
    <xf numFmtId="0" fontId="2" fillId="2" borderId="1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 wrapText="true"/>
    </xf>
    <xf numFmtId="0" fontId="2" fillId="2" borderId="4" xfId="0" applyFont="true" applyFill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left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center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8" xfId="0" applyFont="true" applyFill="true" applyBorder="true" applyAlignment="true">
      <alignment horizontal="right" vertical="center" wrapText="true"/>
    </xf>
    <xf numFmtId="0" fontId="2" fillId="2" borderId="9" xfId="0" applyFont="true" applyFill="true" applyBorder="true" applyAlignment="true">
      <alignment horizontal="center" vertical="center" wrapText="true"/>
    </xf>
    <xf numFmtId="0" fontId="0" fillId="0" borderId="10" xfId="0" applyBorder="true" applyProtection="true">
      <protection locked="false"/>
    </xf>
    <xf numFmtId="0" fontId="0" fillId="0" borderId="11" xfId="0" applyBorder="true" applyProtection="true">
      <protection locked="false"/>
    </xf>
    <xf numFmtId="0" fontId="0" fillId="0" borderId="12" xfId="0" applyBorder="true" applyProtection="true">
      <protection locked="false"/>
    </xf>
    <xf numFmtId="0" fontId="0" fillId="0" borderId="13" xfId="0" applyBorder="true" applyProtection="true">
      <protection locked="false"/>
    </xf>
    <xf numFmtId="0" fontId="0" fillId="0" borderId="14" xfId="0" applyBorder="true" applyProtection="true">
      <protection locked="false"/>
    </xf>
    <xf numFmtId="0" fontId="0" fillId="0" borderId="15" xfId="0" applyBorder="true" applyProtection="true">
      <protection locked="false"/>
    </xf>
    <xf numFmtId="0" fontId="0" fillId="0" borderId="16" xfId="0" applyBorder="true" applyProtection="true">
      <protection locked="false"/>
    </xf>
    <xf numFmtId="0" fontId="0" fillId="0" borderId="17" xfId="0" applyBorder="true" applyProtection="true">
      <protection locked="false"/>
    </xf>
    <xf numFmtId="0" fontId="0" fillId="0" borderId="18" xfId="0" applyBorder="true" applyProtection="true">
      <protection locked="false"/>
    </xf>
    <xf numFmtId="0" fontId="0" fillId="0" borderId="19" xfId="0" applyBorder="true" applyProtection="true">
      <protection locked="false"/>
    </xf>
    <xf numFmtId="0" fontId="0" fillId="0" borderId="20" xfId="0" applyBorder="true" applyProtection="true">
      <protection locked="false"/>
    </xf>
    <xf numFmtId="0" fontId="0" fillId="0" borderId="21" xfId="0" applyBorder="true" applyProtection="true">
      <protection locked="false"/>
    </xf>
    <xf numFmtId="0" fontId="0" fillId="0" borderId="22" xfId="0" applyBorder="true" applyProtection="true">
      <protection locked="false"/>
    </xf>
    <xf numFmtId="0" fontId="0" fillId="0" borderId="23" xfId="0" applyBorder="true" applyProtection="true">
      <protection locked="false"/>
    </xf>
    <xf numFmtId="0" fontId="0" fillId="0" borderId="24" xfId="0" applyBorder="true" applyProtection="true">
      <protection locked="false"/>
    </xf>
    <xf numFmtId="0" fontId="0" fillId="0" borderId="25" xfId="0" applyBorder="true" applyProtection="true">
      <protection locked="false"/>
    </xf>
    <xf numFmtId="0" fontId="0" fillId="0" borderId="26" xfId="0" applyBorder="true" applyProtection="true">
      <protection locked="false"/>
    </xf>
    <xf numFmtId="0" fontId="0" fillId="0" borderId="27" xfId="0" applyBorder="true" applyProtection="true">
      <protection locked="false"/>
    </xf>
    <xf numFmtId="0" fontId="0" fillId="0" borderId="28" xfId="0" applyBorder="true" applyProtection="true">
      <protection locked="false"/>
    </xf>
    <xf numFmtId="0" fontId="0" fillId="0" borderId="29" xfId="0" applyBorder="true" applyProtection="true">
      <protection locked="false"/>
    </xf>
    <xf numFmtId="0" fontId="0" fillId="0" borderId="30" xfId="0" applyBorder="true" applyProtection="true">
      <protection locked="false"/>
    </xf>
    <xf numFmtId="0" fontId="0" fillId="0" borderId="31" xfId="0" applyBorder="true" applyProtection="true">
      <protection locked="false"/>
    </xf>
    <xf numFmtId="0" fontId="0" fillId="0" borderId="32" xfId="0" applyBorder="true" applyProtection="true">
      <protection locked="false"/>
    </xf>
    <xf numFmtId="0" fontId="0" fillId="0" borderId="33" xfId="0" applyBorder="true" applyProtection="true">
      <protection locked="false"/>
    </xf>
    <xf numFmtId="0" fontId="0" fillId="0" borderId="34" xfId="0" applyBorder="true" applyProtection="true">
      <protection locked="false"/>
    </xf>
    <xf numFmtId="0" fontId="0" fillId="0" borderId="35" xfId="0" applyBorder="true" applyProtection="true">
      <protection locked="false"/>
    </xf>
    <xf numFmtId="0" fontId="0" fillId="0" borderId="36" xfId="0" applyBorder="true" applyProtection="true">
      <protection locked="false"/>
    </xf>
    <xf numFmtId="0" fontId="0" fillId="0" borderId="37" xfId="0" applyBorder="true" applyProtection="true">
      <protection locked="false"/>
    </xf>
    <xf numFmtId="0" fontId="0" fillId="0" borderId="38" xfId="0" applyBorder="true" applyProtection="true">
      <protection locked="false"/>
    </xf>
    <xf numFmtId="0" fontId="0" fillId="0" borderId="39" xfId="0" applyBorder="true" applyProtection="true">
      <protection locked="false"/>
    </xf>
    <xf numFmtId="0" fontId="0" fillId="0" borderId="40" xfId="0" applyBorder="true" applyProtection="true">
      <protection locked="false"/>
    </xf>
    <xf numFmtId="0" fontId="0" fillId="0" borderId="41" xfId="0" applyBorder="true" applyProtection="true">
      <protection locked="false"/>
    </xf>
    <xf numFmtId="0" fontId="0" fillId="0" borderId="42" xfId="0" applyBorder="true" applyProtection="true">
      <protection locked="false"/>
    </xf>
    <xf numFmtId="0" fontId="0" fillId="0" borderId="43" xfId="0" applyBorder="true" applyProtection="true">
      <protection locked="false"/>
    </xf>
    <xf numFmtId="0" fontId="0" fillId="0" borderId="44" xfId="0" applyBorder="true" applyProtection="true">
      <protection locked="false"/>
    </xf>
    <xf numFmtId="0" fontId="0" fillId="0" borderId="45" xfId="0" applyBorder="true" applyProtection="true">
      <protection locked="false"/>
    </xf>
    <xf numFmtId="0" fontId="0" fillId="0" borderId="46" xfId="0" applyBorder="true" applyProtection="true">
      <protection locked="false"/>
    </xf>
    <xf numFmtId="0" fontId="0" fillId="0" borderId="47" xfId="0" applyBorder="true" applyProtection="true">
      <protection locked="false"/>
    </xf>
    <xf numFmtId="0" fontId="0" fillId="0" borderId="48" xfId="0" applyBorder="true" applyProtection="true">
      <protection locked="false"/>
    </xf>
    <xf numFmtId="0" fontId="0" fillId="0" borderId="49" xfId="0" applyBorder="true" applyProtection="true">
      <protection locked="false"/>
    </xf>
    <xf numFmtId="0" fontId="0" fillId="0" borderId="50" xfId="0" applyBorder="true" applyProtection="true">
      <protection locked="false"/>
    </xf>
    <xf numFmtId="0" fontId="0" fillId="0" borderId="51" xfId="0" applyBorder="true" applyProtection="true">
      <protection locked="false"/>
    </xf>
    <xf numFmtId="0" fontId="0" fillId="0" borderId="52" xfId="0" applyBorder="true" applyProtection="true">
      <protection locked="false"/>
    </xf>
    <xf numFmtId="0" fontId="0" fillId="0" borderId="53" xfId="0" applyBorder="true" applyProtection="true">
      <protection locked="false"/>
    </xf>
    <xf numFmtId="0" fontId="0" fillId="0" borderId="54" xfId="0" applyBorder="true" applyProtection="true">
      <protection locked="false"/>
    </xf>
    <xf numFmtId="0" fontId="0" fillId="0" borderId="55" xfId="0" applyBorder="true" applyProtection="true">
      <protection locked="false"/>
    </xf>
    <xf numFmtId="0" fontId="0" fillId="0" borderId="56" xfId="0" applyBorder="true" applyProtection="true">
      <protection locked="false"/>
    </xf>
    <xf numFmtId="0" fontId="0" fillId="0" borderId="57" xfId="0" applyBorder="true" applyProtection="true">
      <protection locked="false"/>
    </xf>
    <xf numFmtId="0" fontId="0" fillId="0" borderId="58" xfId="0" applyBorder="true" applyProtection="true">
      <protection locked="false"/>
    </xf>
    <xf numFmtId="0" fontId="0" fillId="0" borderId="59" xfId="0" applyBorder="true" applyProtection="true">
      <protection locked="false"/>
    </xf>
    <xf numFmtId="0" fontId="0" fillId="0" borderId="60" xfId="0" applyBorder="true" applyProtection="true">
      <protection locked="false"/>
    </xf>
    <xf numFmtId="0" fontId="0" fillId="0" borderId="61" xfId="0" applyBorder="true" applyProtection="true">
      <protection locked="false"/>
    </xf>
    <xf numFmtId="0" fontId="0" fillId="0" borderId="62" xfId="0" applyBorder="true" applyProtection="true">
      <protection locked="false"/>
    </xf>
    <xf numFmtId="0" fontId="0" fillId="0" borderId="63" xfId="0" applyBorder="true" applyProtection="true">
      <protection locked="false"/>
    </xf>
    <xf numFmtId="0" fontId="0" fillId="0" borderId="64" xfId="0" applyBorder="true" applyProtection="true">
      <protection locked="false"/>
    </xf>
    <xf numFmtId="0" fontId="0" fillId="0" borderId="65" xfId="0" applyBorder="true" applyProtection="true">
      <protection locked="false"/>
    </xf>
    <xf numFmtId="0" fontId="0" fillId="0" borderId="66" xfId="0" applyBorder="true" applyProtection="true">
      <protection locked="false"/>
    </xf>
    <xf numFmtId="0" fontId="0" fillId="0" borderId="67" xfId="0" applyBorder="true" applyProtection="true">
      <protection locked="false"/>
    </xf>
    <xf numFmtId="0" fontId="0" fillId="0" borderId="68" xfId="0" applyBorder="true" applyProtection="true">
      <protection locked="false"/>
    </xf>
    <xf numFmtId="0" fontId="0" fillId="0" borderId="69" xfId="0" applyBorder="true" applyProtection="true">
      <protection locked="false"/>
    </xf>
    <xf numFmtId="0" fontId="0" fillId="0" borderId="70" xfId="0" applyBorder="true" applyProtection="true">
      <protection locked="false"/>
    </xf>
    <xf numFmtId="0" fontId="0" fillId="0" borderId="71" xfId="0" applyBorder="true" applyProtection="true">
      <protection locked="false"/>
    </xf>
    <xf numFmtId="0" fontId="0" fillId="0" borderId="72" xfId="0" applyBorder="true" applyProtection="true">
      <protection locked="false"/>
    </xf>
    <xf numFmtId="0" fontId="0" fillId="0" borderId="73" xfId="0" applyBorder="true" applyProtection="true">
      <protection locked="false"/>
    </xf>
    <xf numFmtId="0" fontId="0" fillId="0" borderId="74" xfId="0" applyBorder="true" applyProtection="true">
      <protection locked="false"/>
    </xf>
    <xf numFmtId="0" fontId="0" fillId="0" borderId="75" xfId="0" applyBorder="true" applyProtection="true">
      <protection locked="false"/>
    </xf>
    <xf numFmtId="0" fontId="0" fillId="0" borderId="76" xfId="0" applyBorder="true" applyProtection="true">
      <protection locked="false"/>
    </xf>
    <xf numFmtId="0" fontId="0" fillId="0" borderId="77" xfId="0" applyBorder="true" applyProtection="true">
      <protection locked="false"/>
    </xf>
    <xf numFmtId="0" fontId="0" fillId="0" borderId="78" xfId="0" applyBorder="true" applyProtection="true">
      <protection locked="false"/>
    </xf>
    <xf numFmtId="0" fontId="0" fillId="0" borderId="79" xfId="0" applyBorder="true" applyProtection="true">
      <protection locked="false"/>
    </xf>
    <xf numFmtId="0" fontId="0" fillId="0" borderId="80" xfId="0" applyBorder="true" applyProtection="true">
      <protection locked="false"/>
    </xf>
    <xf numFmtId="0" fontId="0" fillId="0" borderId="81" xfId="0" applyBorder="true" applyProtection="true">
      <protection locked="false"/>
    </xf>
    <xf numFmtId="0" fontId="0" fillId="0" borderId="82" xfId="0" applyBorder="true" applyProtection="true">
      <protection locked="false"/>
    </xf>
    <xf numFmtId="0" fontId="0" fillId="0" borderId="83" xfId="0" applyBorder="true" applyProtection="true">
      <protection locked="false"/>
    </xf>
  </cellXfs>
  <cellStyles count="1">
    <cellStyle name="Normal" xfId="0"/>
  </cellStyles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1"/><Relationship Target="worksheets/sheet1.xml" Type="http://schemas.openxmlformats.org/officeDocument/2006/relationships/worksheet" Id="rId2"/><Relationship Target="sharedStrings.xml" Type="http://schemas.openxmlformats.org/officeDocument/2006/relationships/sharedStrings" Id="rId3"/><Relationship Target="theme/theme1.xml" Type="http://schemas.openxmlformats.org/officeDocument/2006/relationships/theme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81"/>
  <sheetViews>
    <sheetView showGridLines="false" workbookViewId="0"/>
  </sheetViews>
  <sheetFormatPr defaultColWidth="9" defaultRowHeight="11.4"/>
  <cols>
    <col min="1" max="1" width="21.33203125" customWidth="true"/>
    <col min="2" max="2" width="17" customWidth="true"/>
    <col min="3" max="3" width="15.66796875" customWidth="true"/>
    <col min="4" max="4" width="11.16796875" customWidth="true"/>
    <col min="5" max="5" width="10.5" customWidth="true"/>
    <col min="6" max="6" width="6.5" customWidth="true"/>
    <col min="7" max="7" width="15.66796875" customWidth="true"/>
    <col min="8" max="8" width="15.16796875" customWidth="true"/>
  </cols>
  <sheetData>
    <row r="1" ht="21" customHeight="true">
      <c r="A1" s="1" t="s">
        <v>0</v>
      </c>
      <c r="B1" s="1"/>
      <c r="C1" s="1"/>
      <c r="D1" s="1"/>
      <c r="E1" s="1"/>
      <c r="F1" s="1"/>
      <c r="G1" s="1"/>
      <c r="H1" s="1"/>
    </row>
    <row r="2" ht="21" customHeight="true">
      <c r="A2" s="2" t="s">
        <v>1</v>
      </c>
      <c r="B2" s="2"/>
      <c r="C2" s="3"/>
      <c r="D2" s="3"/>
      <c r="E2" s="3"/>
      <c r="F2" s="4" t="s">
        <v>2</v>
      </c>
      <c r="G2" s="4"/>
      <c r="H2" s="4"/>
    </row>
    <row r="3" ht="13.5" customHeight="true">
      <c r="A3" s="5" t="s">
        <v>3</v>
      </c>
      <c r="B3" s="8"/>
      <c r="C3" s="8"/>
      <c r="D3" s="8"/>
      <c r="E3" s="8"/>
      <c r="F3" s="8"/>
      <c r="G3" s="8"/>
      <c r="H3" s="13"/>
    </row>
    <row r="4" ht="13.5" customHeight="true">
      <c r="A4" s="6" t="s">
        <v>4</v>
      </c>
      <c r="B4" s="9" t="s">
        <v>44</v>
      </c>
      <c r="C4" s="9"/>
      <c r="D4" s="9" t="s">
        <v>83</v>
      </c>
      <c r="E4" s="9" t="s">
        <v>85</v>
      </c>
      <c r="F4" s="9"/>
      <c r="G4" s="9" t="s">
        <v>86</v>
      </c>
      <c r="H4" s="14" t="s">
        <v>87</v>
      </c>
    </row>
    <row r="5" ht="13.5" customHeight="true">
      <c r="A5" s="6" t="s">
        <v>5</v>
      </c>
      <c r="B5" s="10" t="s">
        <v>45</v>
      </c>
      <c r="C5" s="10"/>
      <c r="D5" s="9"/>
      <c r="E5" s="12"/>
      <c r="F5" s="12"/>
      <c r="G5" s="12"/>
      <c r="H5" s="15">
        <f>IF(ROUND(E5*G5,2)=0,  " " , ROUND(E5*G5,2))</f>
      </c>
    </row>
    <row r="6" ht="13.5" customHeight="true">
      <c r="A6" s="6" t="s">
        <v>6</v>
      </c>
      <c r="B6" s="10" t="s">
        <v>46</v>
      </c>
      <c r="C6" s="10"/>
      <c r="D6" s="9"/>
      <c r="E6" s="12"/>
      <c r="F6" s="12"/>
      <c r="G6" s="12"/>
      <c r="H6" s="15">
        <f>IF(ROUND(E6*G6,2)=0,  " " , ROUND(E6*G6,2))</f>
      </c>
    </row>
    <row r="7" ht="21" customHeight="true">
      <c r="A7" s="6" t="s">
        <v>7</v>
      </c>
      <c r="B7" s="10" t="s">
        <v>234</v>
      </c>
      <c r="C7" s="10"/>
      <c r="D7" s="9" t="s">
        <v>84</v>
      </c>
      <c r="E7" s="12">
        <v>1</v>
      </c>
      <c r="F7" s="12"/>
      <c r="G7" s="17">
        <v>5000</v>
      </c>
      <c r="H7" s="15">
        <f>IF(ROUND(E7*G7,2)=0,  " " , ROUND(E7*G7,2))</f>
      </c>
    </row>
    <row r="8" ht="21" customHeight="true">
      <c r="A8" s="6" t="s">
        <v>8</v>
      </c>
      <c r="B8" s="10" t="s">
        <v>235</v>
      </c>
      <c r="C8" s="10"/>
      <c r="D8" s="9" t="s">
        <v>84</v>
      </c>
      <c r="E8" s="12">
        <v>1</v>
      </c>
      <c r="F8" s="12"/>
      <c r="G8" s="18">
        <v>6000</v>
      </c>
      <c r="H8" s="15">
        <f>IF(ROUND(E8*G8,2)=0,  " " , ROUND(E8*G8,2))</f>
      </c>
    </row>
    <row r="9" ht="13.5" customHeight="true">
      <c r="A9" s="6" t="s">
        <v>9</v>
      </c>
      <c r="B9" s="10" t="s">
        <v>49</v>
      </c>
      <c r="C9" s="10"/>
      <c r="D9" s="9"/>
      <c r="E9" s="12"/>
      <c r="F9" s="12"/>
      <c r="G9" s="12"/>
      <c r="H9" s="15">
        <f>IF(ROUND(E9*G9,2)=0,  " " , ROUND(E9*G9,2))</f>
      </c>
    </row>
    <row r="10" ht="13.5" customHeight="true">
      <c r="A10" s="6" t="s">
        <v>10</v>
      </c>
      <c r="B10" s="10" t="s">
        <v>236</v>
      </c>
      <c r="C10" s="10"/>
      <c r="D10" s="9" t="s">
        <v>84</v>
      </c>
      <c r="E10" s="12">
        <v>1</v>
      </c>
      <c r="F10" s="12"/>
      <c r="G10" s="19">
        <v>2000</v>
      </c>
      <c r="H10" s="15">
        <f>IF(ROUND(E10*G10,2)=0,  " " , ROUND(E10*G10,2))</f>
      </c>
    </row>
    <row r="11" ht="13.5" customHeight="true">
      <c r="A11" s="6" t="s">
        <v>11</v>
      </c>
      <c r="B11" s="10" t="s">
        <v>237</v>
      </c>
      <c r="C11" s="10"/>
      <c r="D11" s="9" t="s">
        <v>84</v>
      </c>
      <c r="E11" s="12">
        <v>1</v>
      </c>
      <c r="F11" s="12"/>
      <c r="G11" s="20">
        <v>1000</v>
      </c>
      <c r="H11" s="15">
        <f>IF(ROUND(E11*G11,2)=0,  " " , ROUND(E11*G11,2))</f>
      </c>
    </row>
    <row r="12" ht="13.5" customHeight="true">
      <c r="A12" s="6" t="s">
        <v>12</v>
      </c>
      <c r="B12" s="10" t="s">
        <v>238</v>
      </c>
      <c r="C12" s="10"/>
      <c r="D12" s="9" t="s">
        <v>84</v>
      </c>
      <c r="E12" s="12">
        <v>1</v>
      </c>
      <c r="F12" s="12"/>
      <c r="G12" s="21">
        <v>35000</v>
      </c>
      <c r="H12" s="15">
        <f>IF(ROUND(E12*G12,2)=0,  " " , ROUND(E12*G12,2))</f>
      </c>
    </row>
    <row r="13" ht="13.5" customHeight="true">
      <c r="A13" s="6" t="s">
        <v>13</v>
      </c>
      <c r="B13" s="10" t="s">
        <v>239</v>
      </c>
      <c r="C13" s="10"/>
      <c r="D13" s="9" t="s">
        <v>84</v>
      </c>
      <c r="E13" s="12">
        <v>1</v>
      </c>
      <c r="F13" s="12"/>
      <c r="G13" s="22">
        <v>5000</v>
      </c>
      <c r="H13" s="15">
        <f>IF(ROUND(E13*G13,2)=0,  " " , ROUND(E13*G13,2))</f>
      </c>
    </row>
    <row r="14" ht="13.5" customHeight="true">
      <c r="A14" s="6" t="s">
        <v>14</v>
      </c>
      <c r="B14" s="10" t="s">
        <v>54</v>
      </c>
      <c r="C14" s="10"/>
      <c r="D14" s="9"/>
      <c r="E14" s="12"/>
      <c r="F14" s="12"/>
      <c r="G14" s="12"/>
      <c r="H14" s="15">
        <f>IF(ROUND(E14*G14,2)=0,  " " , ROUND(E14*G14,2))</f>
      </c>
    </row>
    <row r="15" ht="21" customHeight="true">
      <c r="A15" s="6" t="s">
        <v>15</v>
      </c>
      <c r="B15" s="10" t="s">
        <v>240</v>
      </c>
      <c r="C15" s="10"/>
      <c r="D15" s="9" t="s">
        <v>84</v>
      </c>
      <c r="E15" s="12">
        <v>1</v>
      </c>
      <c r="F15" s="12"/>
      <c r="G15" s="23">
        <v>2000</v>
      </c>
      <c r="H15" s="15">
        <f>IF(ROUND(E15*G15,2)=0,  " " , ROUND(E15*G15,2))</f>
      </c>
    </row>
    <row r="16" ht="13.5" customHeight="true">
      <c r="A16" s="6" t="s">
        <v>16</v>
      </c>
      <c r="B16" s="10" t="s">
        <v>241</v>
      </c>
      <c r="C16" s="10"/>
      <c r="D16" s="9" t="s">
        <v>84</v>
      </c>
      <c r="E16" s="12">
        <v>1</v>
      </c>
      <c r="F16" s="12"/>
      <c r="G16" s="24">
        <v>1000</v>
      </c>
      <c r="H16" s="15">
        <f>IF(ROUND(E16*G16,2)=0,  " " , ROUND(E16*G16,2))</f>
      </c>
    </row>
    <row r="17" ht="21" customHeight="true">
      <c r="A17" s="6" t="s">
        <v>17</v>
      </c>
      <c r="B17" s="10" t="s">
        <v>242</v>
      </c>
      <c r="C17" s="10"/>
      <c r="D17" s="9" t="s">
        <v>84</v>
      </c>
      <c r="E17" s="12">
        <v>1</v>
      </c>
      <c r="F17" s="12"/>
      <c r="G17" s="25">
        <v>1000</v>
      </c>
      <c r="H17" s="15">
        <f>IF(ROUND(E17*G17,2)=0,  " " , ROUND(E17*G17,2))</f>
      </c>
    </row>
    <row r="18" ht="13.5" customHeight="true">
      <c r="A18" s="6" t="s">
        <v>18</v>
      </c>
      <c r="B18" s="10" t="s">
        <v>243</v>
      </c>
      <c r="C18" s="10"/>
      <c r="D18" s="9" t="s">
        <v>84</v>
      </c>
      <c r="E18" s="12">
        <v>1</v>
      </c>
      <c r="F18" s="12"/>
      <c r="G18" s="26">
        <v>1000</v>
      </c>
      <c r="H18" s="15">
        <f>IF(ROUND(E18*G18,2)=0,  " " , ROUND(E18*G18,2))</f>
      </c>
    </row>
    <row r="19" ht="13.5" customHeight="true">
      <c r="A19" s="6" t="s">
        <v>19</v>
      </c>
      <c r="B19" s="10" t="s">
        <v>244</v>
      </c>
      <c r="C19" s="10"/>
      <c r="D19" s="9" t="s">
        <v>84</v>
      </c>
      <c r="E19" s="12">
        <v>1</v>
      </c>
      <c r="F19" s="12"/>
      <c r="G19" s="27">
        <v>1000</v>
      </c>
      <c r="H19" s="15">
        <f>IF(ROUND(E19*G19,2)=0,  " " , ROUND(E19*G19,2))</f>
      </c>
    </row>
    <row r="20" ht="13.5" customHeight="true">
      <c r="A20" s="6" t="s">
        <v>20</v>
      </c>
      <c r="B20" s="10" t="s">
        <v>60</v>
      </c>
      <c r="C20" s="10"/>
      <c r="D20" s="9"/>
      <c r="E20" s="12"/>
      <c r="F20" s="12"/>
      <c r="G20" s="12"/>
      <c r="H20" s="15">
        <f>IF(ROUND(E20*G20,2)=0,  " " , ROUND(E20*G20,2))</f>
      </c>
    </row>
    <row r="21" ht="13.5" customHeight="true">
      <c r="A21" s="6" t="s">
        <v>21</v>
      </c>
      <c r="B21" s="10" t="s">
        <v>245</v>
      </c>
      <c r="C21" s="10"/>
      <c r="D21" s="9" t="s">
        <v>84</v>
      </c>
      <c r="E21" s="12">
        <v>1</v>
      </c>
      <c r="F21" s="12"/>
      <c r="G21" s="28">
        <v>8000</v>
      </c>
      <c r="H21" s="15">
        <f>IF(ROUND(E21*G21,2)=0,  " " , ROUND(E21*G21,2))</f>
      </c>
    </row>
    <row r="22" ht="13.5" customHeight="true">
      <c r="A22" s="6" t="s">
        <v>22</v>
      </c>
      <c r="B22" s="10" t="s">
        <v>62</v>
      </c>
      <c r="C22" s="10"/>
      <c r="D22" s="9"/>
      <c r="E22" s="12"/>
      <c r="F22" s="12"/>
      <c r="G22" s="12"/>
      <c r="H22" s="15">
        <f>IF(ROUND(E22*G22,2)=0,  " " , ROUND(E22*G22,2))</f>
      </c>
    </row>
    <row r="23" ht="13.5" customHeight="true">
      <c r="A23" s="6" t="s">
        <v>23</v>
      </c>
      <c r="B23" s="10" t="s">
        <v>246</v>
      </c>
      <c r="C23" s="10"/>
      <c r="D23" s="9" t="s">
        <v>84</v>
      </c>
      <c r="E23" s="12">
        <v>1</v>
      </c>
      <c r="F23" s="12"/>
      <c r="G23" s="29">
        <v>1000</v>
      </c>
      <c r="H23" s="15">
        <f>IF(ROUND(E23*G23,2)=0,  " " , ROUND(E23*G23,2))</f>
      </c>
    </row>
    <row r="24" ht="13.5" customHeight="true">
      <c r="A24" s="6" t="s">
        <v>24</v>
      </c>
      <c r="B24" s="10" t="s">
        <v>247</v>
      </c>
      <c r="C24" s="10"/>
      <c r="D24" s="9" t="s">
        <v>84</v>
      </c>
      <c r="E24" s="12">
        <v>1</v>
      </c>
      <c r="F24" s="12"/>
      <c r="G24" s="30">
        <v>500</v>
      </c>
      <c r="H24" s="15">
        <f>IF(ROUND(E24*G24,2)=0,  " " , ROUND(E24*G24,2))</f>
      </c>
    </row>
    <row r="25" ht="13.5" customHeight="true">
      <c r="A25" s="6" t="s">
        <v>25</v>
      </c>
      <c r="B25" s="10" t="s">
        <v>248</v>
      </c>
      <c r="C25" s="10"/>
      <c r="D25" s="9" t="s">
        <v>84</v>
      </c>
      <c r="E25" s="12">
        <v>1</v>
      </c>
      <c r="F25" s="12"/>
      <c r="G25" s="31">
        <v>500</v>
      </c>
      <c r="H25" s="15">
        <f>IF(ROUND(E25*G25,2)=0,  " " , ROUND(E25*G25,2))</f>
      </c>
    </row>
    <row r="26" ht="13.5" customHeight="true">
      <c r="A26" s="6" t="s">
        <v>26</v>
      </c>
      <c r="B26" s="10" t="s">
        <v>249</v>
      </c>
      <c r="C26" s="10"/>
      <c r="D26" s="9" t="s">
        <v>84</v>
      </c>
      <c r="E26" s="12">
        <v>1</v>
      </c>
      <c r="F26" s="12"/>
      <c r="G26" s="32">
        <v>500</v>
      </c>
      <c r="H26" s="15">
        <f>IF(ROUND(E26*G26,2)=0,  " " , ROUND(E26*G26,2))</f>
      </c>
    </row>
    <row r="27" ht="13.5" customHeight="true">
      <c r="A27" s="6" t="s">
        <v>27</v>
      </c>
      <c r="B27" s="10" t="s">
        <v>250</v>
      </c>
      <c r="C27" s="10"/>
      <c r="D27" s="9" t="s">
        <v>84</v>
      </c>
      <c r="E27" s="12">
        <v>1</v>
      </c>
      <c r="F27" s="12"/>
      <c r="G27" s="33">
        <v>500</v>
      </c>
      <c r="H27" s="15">
        <f>IF(ROUND(E27*G27,2)=0,  " " , ROUND(E27*G27,2))</f>
      </c>
    </row>
    <row r="28" ht="13.5" customHeight="true">
      <c r="A28" s="6" t="s">
        <v>28</v>
      </c>
      <c r="B28" s="10" t="s">
        <v>251</v>
      </c>
      <c r="C28" s="10"/>
      <c r="D28" s="9" t="s">
        <v>84</v>
      </c>
      <c r="E28" s="12">
        <v>1</v>
      </c>
      <c r="F28" s="12"/>
      <c r="G28" s="34">
        <v>500</v>
      </c>
      <c r="H28" s="15">
        <f>IF(ROUND(E28*G28,2)=0,  " " , ROUND(E28*G28,2))</f>
      </c>
    </row>
    <row r="29" ht="21" customHeight="true">
      <c r="A29" s="6" t="s">
        <v>29</v>
      </c>
      <c r="B29" s="10" t="s">
        <v>252</v>
      </c>
      <c r="C29" s="10"/>
      <c r="D29" s="9" t="s">
        <v>84</v>
      </c>
      <c r="E29" s="12">
        <v>1</v>
      </c>
      <c r="F29" s="12"/>
      <c r="G29" s="35">
        <v>1000</v>
      </c>
      <c r="H29" s="15">
        <f>IF(ROUND(E29*G29,2)=0,  " " , ROUND(E29*G29,2))</f>
      </c>
    </row>
    <row r="30" ht="13.5" customHeight="true">
      <c r="A30" s="6" t="s">
        <v>30</v>
      </c>
      <c r="B30" s="10" t="s">
        <v>70</v>
      </c>
      <c r="C30" s="10"/>
      <c r="D30" s="9"/>
      <c r="E30" s="12"/>
      <c r="F30" s="12"/>
      <c r="G30" s="12"/>
      <c r="H30" s="15">
        <f>IF(ROUND(E30*G30,2)=0,  " " , ROUND(E30*G30,2))</f>
      </c>
    </row>
    <row r="31" ht="13.5" customHeight="true">
      <c r="A31" s="6" t="s">
        <v>31</v>
      </c>
      <c r="B31" s="10" t="s">
        <v>253</v>
      </c>
      <c r="C31" s="10"/>
      <c r="D31" s="9" t="s">
        <v>84</v>
      </c>
      <c r="E31" s="12">
        <v>1</v>
      </c>
      <c r="F31" s="12"/>
      <c r="G31" s="36">
        <v>5000</v>
      </c>
      <c r="H31" s="15">
        <f>IF(ROUND(E31*G31,2)=0,  " " , ROUND(E31*G31,2))</f>
      </c>
    </row>
    <row r="32" ht="21" customHeight="true">
      <c r="A32" s="6" t="s">
        <v>32</v>
      </c>
      <c r="B32" s="10" t="s">
        <v>254</v>
      </c>
      <c r="C32" s="10"/>
      <c r="D32" s="9" t="s">
        <v>84</v>
      </c>
      <c r="E32" s="12">
        <v>1</v>
      </c>
      <c r="F32" s="12"/>
      <c r="G32" s="37">
        <v>2000</v>
      </c>
      <c r="H32" s="15">
        <f>IF(ROUND(E32*G32,2)=0,  " " , ROUND(E32*G32,2))</f>
      </c>
    </row>
    <row r="33" ht="13.5" customHeight="true">
      <c r="A33" s="6" t="s">
        <v>33</v>
      </c>
      <c r="B33" s="10" t="s">
        <v>255</v>
      </c>
      <c r="C33" s="10"/>
      <c r="D33" s="9" t="s">
        <v>84</v>
      </c>
      <c r="E33" s="12">
        <v>1</v>
      </c>
      <c r="F33" s="12"/>
      <c r="G33" s="38">
        <v>1000</v>
      </c>
      <c r="H33" s="15">
        <f>IF(ROUND(E33*G33,2)=0,  " " , ROUND(E33*G33,2))</f>
      </c>
    </row>
    <row r="34" ht="13.5" customHeight="true">
      <c r="A34" s="6" t="s">
        <v>34</v>
      </c>
      <c r="B34" s="10" t="s">
        <v>256</v>
      </c>
      <c r="C34" s="10"/>
      <c r="D34" s="9" t="s">
        <v>84</v>
      </c>
      <c r="E34" s="12">
        <v>1</v>
      </c>
      <c r="F34" s="12"/>
      <c r="G34" s="39">
        <v>1000</v>
      </c>
      <c r="H34" s="15">
        <f>IF(ROUND(E34*G34,2)=0,  " " , ROUND(E34*G34,2))</f>
      </c>
    </row>
    <row r="35" ht="13.5" customHeight="true">
      <c r="A35" s="6" t="s">
        <v>35</v>
      </c>
      <c r="B35" s="10" t="s">
        <v>257</v>
      </c>
      <c r="C35" s="10"/>
      <c r="D35" s="9" t="s">
        <v>84</v>
      </c>
      <c r="E35" s="12">
        <v>1</v>
      </c>
      <c r="F35" s="12"/>
      <c r="G35" s="40">
        <v>1000</v>
      </c>
      <c r="H35" s="15">
        <f>IF(ROUND(E35*G35,2)=0,  " " , ROUND(E35*G35,2))</f>
      </c>
    </row>
    <row r="36" ht="21" customHeight="true">
      <c r="A36" s="6" t="s">
        <v>36</v>
      </c>
      <c r="B36" s="10" t="s">
        <v>258</v>
      </c>
      <c r="C36" s="10"/>
      <c r="D36" s="9" t="s">
        <v>84</v>
      </c>
      <c r="E36" s="12">
        <v>1</v>
      </c>
      <c r="F36" s="12"/>
      <c r="G36" s="41">
        <v>1000</v>
      </c>
      <c r="H36" s="15">
        <f>IF(ROUND(E36*G36,2)=0,  " " , ROUND(E36*G36,2))</f>
      </c>
    </row>
    <row r="37" ht="13.5" customHeight="true">
      <c r="A37" s="6" t="s">
        <v>37</v>
      </c>
      <c r="B37" s="10" t="s">
        <v>259</v>
      </c>
      <c r="C37" s="10"/>
      <c r="D37" s="9" t="s">
        <v>84</v>
      </c>
      <c r="E37" s="12">
        <v>1</v>
      </c>
      <c r="F37" s="12"/>
      <c r="G37" s="42">
        <v>1000</v>
      </c>
      <c r="H37" s="15">
        <f>IF(ROUND(E37*G37,2)=0,  " " , ROUND(E37*G37,2))</f>
      </c>
    </row>
    <row r="38" ht="21" customHeight="true">
      <c r="A38" s="6" t="s">
        <v>38</v>
      </c>
      <c r="B38" s="10" t="s">
        <v>260</v>
      </c>
      <c r="C38" s="10"/>
      <c r="D38" s="9" t="s">
        <v>84</v>
      </c>
      <c r="E38" s="12">
        <v>1</v>
      </c>
      <c r="F38" s="12"/>
      <c r="G38" s="43">
        <v>1000</v>
      </c>
      <c r="H38" s="15">
        <f>IF(ROUND(E38*G38,2)=0,  " " , ROUND(E38*G38,2))</f>
      </c>
    </row>
    <row r="39" ht="13.5" customHeight="true">
      <c r="A39" s="6" t="s">
        <v>39</v>
      </c>
      <c r="B39" s="10" t="s">
        <v>261</v>
      </c>
      <c r="C39" s="10"/>
      <c r="D39" s="9" t="s">
        <v>84</v>
      </c>
      <c r="E39" s="12">
        <v>1</v>
      </c>
      <c r="F39" s="12"/>
      <c r="G39" s="44">
        <v>1000</v>
      </c>
      <c r="H39" s="15">
        <f>IF(ROUND(E39*G39,2)=0,  " " , ROUND(E39*G39,2))</f>
      </c>
    </row>
    <row r="40" ht="30" customHeight="true">
      <c r="A40" s="6" t="s">
        <v>40</v>
      </c>
      <c r="B40" s="10" t="s">
        <v>262</v>
      </c>
      <c r="C40" s="10"/>
      <c r="D40" s="9" t="s">
        <v>84</v>
      </c>
      <c r="E40" s="12">
        <v>1</v>
      </c>
      <c r="F40" s="12"/>
      <c r="G40" s="45">
        <v>1000</v>
      </c>
      <c r="H40" s="15">
        <f>IF(ROUND(E40*G40,2)=0,  " " , ROUND(E40*G40,2))</f>
      </c>
    </row>
    <row r="41" ht="30" customHeight="true">
      <c r="A41" s="6" t="s">
        <v>41</v>
      </c>
      <c r="B41" s="10" t="s">
        <v>263</v>
      </c>
      <c r="C41" s="10"/>
      <c r="D41" s="9" t="s">
        <v>84</v>
      </c>
      <c r="E41" s="12">
        <v>1</v>
      </c>
      <c r="F41" s="12"/>
      <c r="G41" s="46">
        <v>1000</v>
      </c>
      <c r="H41" s="15">
        <f>IF(ROUND(E41*G41,2)=0,  " " , ROUND(E41*G41,2))</f>
      </c>
    </row>
    <row r="42" ht="13.5" customHeight="true">
      <c r="A42" s="6" t="s">
        <v>42</v>
      </c>
      <c r="B42" s="10" t="s">
        <v>264</v>
      </c>
      <c r="C42" s="10"/>
      <c r="D42" s="9" t="s">
        <v>84</v>
      </c>
      <c r="E42" s="12">
        <v>1</v>
      </c>
      <c r="F42" s="12"/>
      <c r="G42" s="47">
        <v>5000</v>
      </c>
      <c r="H42" s="15">
        <f>IF(ROUND(E42*G42,2)=0,  " " , ROUND(E42*G42,2))</f>
      </c>
    </row>
    <row r="43" ht="13.5" hidden="true" customHeight="true">
      <c r="A43" s="7" t="s">
        <v>43</v>
      </c>
      <c r="B43" s="11"/>
      <c r="C43" s="11"/>
      <c r="D43" s="11"/>
      <c r="E43" s="11"/>
      <c r="F43" s="11"/>
      <c r="G43" s="11"/>
      <c r="H43" s="16"/>
    </row>
    <row r="44" ht="21" customHeight="true">
      <c r="A44" s="2"/>
      <c r="B44" s="2"/>
      <c r="C44" s="3"/>
      <c r="D44" s="3"/>
      <c r="E44" s="3"/>
      <c r="F44" s="4" t="s">
        <v>88</v>
      </c>
      <c r="G44" s="4"/>
      <c r="H44" s="4"/>
    </row>
    <row r="45" ht="21" customHeight="true">
      <c r="A45" s="1" t="s">
        <v>0</v>
      </c>
      <c r="B45" s="1"/>
      <c r="C45" s="1"/>
      <c r="D45" s="1"/>
      <c r="E45" s="1"/>
      <c r="F45" s="1"/>
      <c r="G45" s="1"/>
      <c r="H45" s="1"/>
    </row>
    <row r="46" ht="21" customHeight="true">
      <c r="A46" s="2" t="s">
        <v>1</v>
      </c>
      <c r="B46" s="2"/>
      <c r="C46" s="3"/>
      <c r="D46" s="3"/>
      <c r="E46" s="3"/>
      <c r="F46" s="4" t="s">
        <v>2</v>
      </c>
      <c r="G46" s="4"/>
      <c r="H46" s="4"/>
    </row>
    <row r="47" ht="13.5" customHeight="true">
      <c r="A47" s="5" t="s">
        <v>3</v>
      </c>
      <c r="B47" s="8"/>
      <c r="C47" s="8"/>
      <c r="D47" s="8"/>
      <c r="E47" s="8"/>
      <c r="F47" s="8"/>
      <c r="G47" s="8"/>
      <c r="H47" s="13"/>
    </row>
    <row r="48" ht="13.5" customHeight="true">
      <c r="A48" s="6" t="s">
        <v>4</v>
      </c>
      <c r="B48" s="9" t="s">
        <v>44</v>
      </c>
      <c r="C48" s="9"/>
      <c r="D48" s="9" t="s">
        <v>83</v>
      </c>
      <c r="E48" s="9" t="s">
        <v>85</v>
      </c>
      <c r="F48" s="9"/>
      <c r="G48" s="9" t="s">
        <v>86</v>
      </c>
      <c r="H48" s="14" t="s">
        <v>87</v>
      </c>
    </row>
    <row r="49" ht="13.5" customHeight="true">
      <c r="A49" s="6" t="s">
        <v>89</v>
      </c>
      <c r="B49" s="10" t="s">
        <v>265</v>
      </c>
      <c r="C49" s="10"/>
      <c r="D49" s="9" t="s">
        <v>84</v>
      </c>
      <c r="E49" s="12">
        <v>1</v>
      </c>
      <c r="F49" s="12"/>
      <c r="G49" s="48">
        <v>1000</v>
      </c>
      <c r="H49" s="15">
        <f>IF(ROUND(E49*G49,2)=0,  " " , ROUND(E49*G49,2))</f>
      </c>
    </row>
    <row r="50" ht="13.5" customHeight="true">
      <c r="A50" s="6"/>
      <c r="B50" s="10"/>
      <c r="C50" s="10"/>
      <c r="D50" s="9"/>
      <c r="E50" s="12"/>
      <c r="F50" s="12"/>
      <c r="G50" s="12"/>
      <c r="H50" s="15"/>
    </row>
    <row r="51" ht="13.5" customHeight="true">
      <c r="A51" s="6"/>
      <c r="B51" s="10"/>
      <c r="C51" s="10"/>
      <c r="D51" s="9"/>
      <c r="E51" s="12"/>
      <c r="F51" s="12"/>
      <c r="G51" s="12"/>
      <c r="H51" s="15"/>
    </row>
    <row r="52" ht="13.5" customHeight="true">
      <c r="A52" s="6"/>
      <c r="B52" s="10"/>
      <c r="C52" s="10"/>
      <c r="D52" s="9"/>
      <c r="E52" s="12"/>
      <c r="F52" s="12"/>
      <c r="G52" s="12"/>
      <c r="H52" s="15"/>
    </row>
    <row r="53" ht="13.5" customHeight="true">
      <c r="A53" s="6"/>
      <c r="B53" s="10"/>
      <c r="C53" s="10"/>
      <c r="D53" s="9"/>
      <c r="E53" s="12"/>
      <c r="F53" s="12"/>
      <c r="G53" s="12"/>
      <c r="H53" s="15"/>
    </row>
    <row r="54" ht="13.5" customHeight="true">
      <c r="A54" s="6"/>
      <c r="B54" s="10"/>
      <c r="C54" s="10"/>
      <c r="D54" s="9"/>
      <c r="E54" s="12"/>
      <c r="F54" s="12"/>
      <c r="G54" s="12"/>
      <c r="H54" s="15"/>
    </row>
    <row r="55" ht="13.5" customHeight="true">
      <c r="A55" s="6"/>
      <c r="B55" s="10"/>
      <c r="C55" s="10"/>
      <c r="D55" s="9"/>
      <c r="E55" s="12"/>
      <c r="F55" s="12"/>
      <c r="G55" s="12"/>
      <c r="H55" s="15"/>
    </row>
    <row r="56" ht="13.5" customHeight="true">
      <c r="A56" s="6"/>
      <c r="B56" s="10"/>
      <c r="C56" s="10"/>
      <c r="D56" s="9"/>
      <c r="E56" s="12"/>
      <c r="F56" s="12"/>
      <c r="G56" s="12"/>
      <c r="H56" s="15"/>
    </row>
    <row r="57" ht="13.5" customHeight="true">
      <c r="A57" s="6"/>
      <c r="B57" s="10"/>
      <c r="C57" s="10"/>
      <c r="D57" s="9"/>
      <c r="E57" s="12"/>
      <c r="F57" s="12"/>
      <c r="G57" s="12"/>
      <c r="H57" s="15"/>
    </row>
    <row r="58" ht="13.5" customHeight="true">
      <c r="A58" s="6"/>
      <c r="B58" s="10"/>
      <c r="C58" s="10"/>
      <c r="D58" s="9"/>
      <c r="E58" s="12"/>
      <c r="F58" s="12"/>
      <c r="G58" s="12"/>
      <c r="H58" s="15"/>
    </row>
    <row r="59" ht="13.5" customHeight="true">
      <c r="A59" s="6"/>
      <c r="B59" s="10"/>
      <c r="C59" s="10"/>
      <c r="D59" s="9"/>
      <c r="E59" s="12"/>
      <c r="F59" s="12"/>
      <c r="G59" s="12"/>
      <c r="H59" s="15"/>
    </row>
    <row r="60" ht="13.5" customHeight="true">
      <c r="A60" s="6"/>
      <c r="B60" s="10"/>
      <c r="C60" s="10"/>
      <c r="D60" s="9"/>
      <c r="E60" s="12"/>
      <c r="F60" s="12"/>
      <c r="G60" s="12"/>
      <c r="H60" s="15"/>
    </row>
    <row r="61" ht="13.5" customHeight="true">
      <c r="A61" s="6"/>
      <c r="B61" s="10"/>
      <c r="C61" s="10"/>
      <c r="D61" s="9"/>
      <c r="E61" s="12"/>
      <c r="F61" s="12"/>
      <c r="G61" s="12"/>
      <c r="H61" s="15"/>
    </row>
    <row r="62" ht="13.5" customHeight="true">
      <c r="A62" s="6"/>
      <c r="B62" s="10"/>
      <c r="C62" s="10"/>
      <c r="D62" s="9"/>
      <c r="E62" s="12"/>
      <c r="F62" s="12"/>
      <c r="G62" s="12"/>
      <c r="H62" s="15"/>
    </row>
    <row r="63" ht="13.5" customHeight="true">
      <c r="A63" s="6"/>
      <c r="B63" s="10"/>
      <c r="C63" s="10"/>
      <c r="D63" s="9"/>
      <c r="E63" s="12"/>
      <c r="F63" s="12"/>
      <c r="G63" s="12"/>
      <c r="H63" s="15"/>
    </row>
    <row r="64" ht="13.5" customHeight="true">
      <c r="A64" s="6"/>
      <c r="B64" s="10"/>
      <c r="C64" s="10"/>
      <c r="D64" s="9"/>
      <c r="E64" s="12"/>
      <c r="F64" s="12"/>
      <c r="G64" s="12"/>
      <c r="H64" s="15"/>
    </row>
    <row r="65" ht="13.5" customHeight="true">
      <c r="A65" s="6"/>
      <c r="B65" s="10"/>
      <c r="C65" s="10"/>
      <c r="D65" s="9"/>
      <c r="E65" s="12"/>
      <c r="F65" s="12"/>
      <c r="G65" s="12"/>
      <c r="H65" s="15"/>
    </row>
    <row r="66" ht="13.5" customHeight="true">
      <c r="A66" s="6"/>
      <c r="B66" s="10"/>
      <c r="C66" s="10"/>
      <c r="D66" s="9"/>
      <c r="E66" s="12"/>
      <c r="F66" s="12"/>
      <c r="G66" s="12"/>
      <c r="H66" s="15"/>
    </row>
    <row r="67" ht="13.5" customHeight="true">
      <c r="A67" s="6"/>
      <c r="B67" s="10"/>
      <c r="C67" s="10"/>
      <c r="D67" s="9"/>
      <c r="E67" s="12"/>
      <c r="F67" s="12"/>
      <c r="G67" s="12"/>
      <c r="H67" s="15"/>
    </row>
    <row r="68" ht="13.5" customHeight="true">
      <c r="A68" s="6"/>
      <c r="B68" s="10"/>
      <c r="C68" s="10"/>
      <c r="D68" s="9"/>
      <c r="E68" s="12"/>
      <c r="F68" s="12"/>
      <c r="G68" s="12"/>
      <c r="H68" s="15"/>
    </row>
    <row r="69" ht="13.5" customHeight="true">
      <c r="A69" s="6"/>
      <c r="B69" s="10"/>
      <c r="C69" s="10"/>
      <c r="D69" s="9"/>
      <c r="E69" s="12"/>
      <c r="F69" s="12"/>
      <c r="G69" s="12"/>
      <c r="H69" s="15"/>
    </row>
    <row r="70" ht="13.5" customHeight="true">
      <c r="A70" s="6"/>
      <c r="B70" s="10"/>
      <c r="C70" s="10"/>
      <c r="D70" s="9"/>
      <c r="E70" s="12"/>
      <c r="F70" s="12"/>
      <c r="G70" s="12"/>
      <c r="H70" s="15"/>
    </row>
    <row r="71" ht="13.5" customHeight="true">
      <c r="A71" s="6"/>
      <c r="B71" s="10"/>
      <c r="C71" s="10"/>
      <c r="D71" s="9"/>
      <c r="E71" s="12"/>
      <c r="F71" s="12"/>
      <c r="G71" s="12"/>
      <c r="H71" s="15"/>
    </row>
    <row r="72" ht="13.5" customHeight="true">
      <c r="A72" s="6"/>
      <c r="B72" s="10"/>
      <c r="C72" s="10"/>
      <c r="D72" s="9"/>
      <c r="E72" s="12"/>
      <c r="F72" s="12"/>
      <c r="G72" s="12"/>
      <c r="H72" s="15"/>
    </row>
    <row r="73" ht="13.5" customHeight="true">
      <c r="A73" s="6"/>
      <c r="B73" s="10"/>
      <c r="C73" s="10"/>
      <c r="D73" s="9"/>
      <c r="E73" s="12"/>
      <c r="F73" s="12"/>
      <c r="G73" s="12"/>
      <c r="H73" s="15"/>
    </row>
    <row r="74" ht="13.5" customHeight="true">
      <c r="A74" s="6"/>
      <c r="B74" s="10"/>
      <c r="C74" s="10"/>
      <c r="D74" s="9"/>
      <c r="E74" s="12"/>
      <c r="F74" s="12"/>
      <c r="G74" s="12"/>
      <c r="H74" s="15"/>
    </row>
    <row r="75" ht="13.5" customHeight="true">
      <c r="A75" s="6"/>
      <c r="B75" s="10"/>
      <c r="C75" s="10"/>
      <c r="D75" s="9"/>
      <c r="E75" s="12"/>
      <c r="F75" s="12"/>
      <c r="G75" s="12"/>
      <c r="H75" s="15"/>
    </row>
    <row r="76" ht="13.5" customHeight="true">
      <c r="A76" s="6"/>
      <c r="B76" s="10"/>
      <c r="C76" s="10"/>
      <c r="D76" s="9"/>
      <c r="E76" s="12"/>
      <c r="F76" s="12"/>
      <c r="G76" s="12"/>
      <c r="H76" s="15"/>
    </row>
    <row r="77" ht="13.5" customHeight="true">
      <c r="A77" s="6"/>
      <c r="B77" s="10"/>
      <c r="C77" s="10"/>
      <c r="D77" s="9"/>
      <c r="E77" s="12"/>
      <c r="F77" s="12"/>
      <c r="G77" s="12"/>
      <c r="H77" s="15"/>
    </row>
    <row r="78" ht="13.5" customHeight="true">
      <c r="A78" s="6"/>
      <c r="B78" s="10"/>
      <c r="C78" s="10"/>
      <c r="D78" s="9"/>
      <c r="E78" s="12"/>
      <c r="F78" s="12"/>
      <c r="G78" s="12"/>
      <c r="H78" s="15"/>
    </row>
    <row r="79" ht="13.5" customHeight="true">
      <c r="A79" s="6"/>
      <c r="B79" s="10"/>
      <c r="C79" s="10"/>
      <c r="D79" s="9"/>
      <c r="E79" s="12"/>
      <c r="F79" s="12"/>
      <c r="G79" s="12"/>
      <c r="H79" s="15"/>
    </row>
    <row r="80" ht="13.5" customHeight="true">
      <c r="A80" s="6"/>
      <c r="B80" s="10"/>
      <c r="C80" s="10"/>
      <c r="D80" s="9"/>
      <c r="E80" s="12"/>
      <c r="F80" s="12"/>
      <c r="G80" s="12"/>
      <c r="H80" s="15"/>
    </row>
    <row r="81" ht="13.5" customHeight="true">
      <c r="A81" s="6"/>
      <c r="B81" s="10"/>
      <c r="C81" s="10"/>
      <c r="D81" s="9"/>
      <c r="E81" s="12"/>
      <c r="F81" s="12"/>
      <c r="G81" s="12"/>
      <c r="H81" s="15"/>
    </row>
    <row r="82" ht="13.5" customHeight="true">
      <c r="A82" s="6"/>
      <c r="B82" s="10"/>
      <c r="C82" s="10"/>
      <c r="D82" s="9"/>
      <c r="E82" s="12"/>
      <c r="F82" s="12"/>
      <c r="G82" s="12"/>
      <c r="H82" s="15"/>
    </row>
    <row r="83" ht="13.5" customHeight="true">
      <c r="A83" s="6"/>
      <c r="B83" s="10"/>
      <c r="C83" s="10"/>
      <c r="D83" s="9"/>
      <c r="E83" s="12"/>
      <c r="F83" s="12"/>
      <c r="G83" s="12"/>
      <c r="H83" s="15"/>
    </row>
    <row r="84" ht="13.5" customHeight="true">
      <c r="A84" s="6"/>
      <c r="B84" s="10"/>
      <c r="C84" s="10"/>
      <c r="D84" s="9"/>
      <c r="E84" s="12"/>
      <c r="F84" s="12"/>
      <c r="G84" s="12"/>
      <c r="H84" s="15"/>
    </row>
    <row r="85" ht="13.5" customHeight="true">
      <c r="A85" s="6"/>
      <c r="B85" s="10"/>
      <c r="C85" s="10"/>
      <c r="D85" s="9"/>
      <c r="E85" s="12"/>
      <c r="F85" s="12"/>
      <c r="G85" s="12"/>
      <c r="H85" s="15"/>
    </row>
    <row r="86" ht="13.5" customHeight="true">
      <c r="A86" s="6"/>
      <c r="B86" s="10"/>
      <c r="C86" s="10"/>
      <c r="D86" s="9"/>
      <c r="E86" s="12"/>
      <c r="F86" s="12"/>
      <c r="G86" s="12"/>
      <c r="H86" s="15"/>
    </row>
    <row r="87" ht="13.5" customHeight="true">
      <c r="A87" s="6"/>
      <c r="B87" s="10"/>
      <c r="C87" s="10"/>
      <c r="D87" s="9"/>
      <c r="E87" s="12"/>
      <c r="F87" s="12"/>
      <c r="G87" s="12"/>
      <c r="H87" s="15"/>
    </row>
    <row r="88" ht="13.5" customHeight="true">
      <c r="A88" s="6"/>
      <c r="B88" s="10"/>
      <c r="C88" s="10"/>
      <c r="D88" s="9"/>
      <c r="E88" s="12"/>
      <c r="F88" s="12"/>
      <c r="G88" s="12"/>
      <c r="H88" s="15"/>
    </row>
    <row r="89" ht="13.5" customHeight="true">
      <c r="A89" s="6"/>
      <c r="B89" s="10"/>
      <c r="C89" s="10"/>
      <c r="D89" s="9"/>
      <c r="E89" s="12"/>
      <c r="F89" s="12"/>
      <c r="G89" s="12"/>
      <c r="H89" s="15"/>
    </row>
    <row r="90" ht="13.5" customHeight="true">
      <c r="A90" s="6"/>
      <c r="B90" s="10"/>
      <c r="C90" s="10"/>
      <c r="D90" s="9"/>
      <c r="E90" s="12"/>
      <c r="F90" s="12"/>
      <c r="G90" s="12"/>
      <c r="H90" s="15"/>
    </row>
    <row r="91" ht="13.5" customHeight="true">
      <c r="A91" s="6"/>
      <c r="B91" s="10"/>
      <c r="C91" s="10"/>
      <c r="D91" s="9"/>
      <c r="E91" s="12"/>
      <c r="F91" s="12"/>
      <c r="G91" s="12"/>
      <c r="H91" s="15"/>
    </row>
    <row r="92" ht="13.5" customHeight="true">
      <c r="A92" s="6"/>
      <c r="B92" s="10"/>
      <c r="C92" s="10"/>
      <c r="D92" s="9"/>
      <c r="E92" s="12"/>
      <c r="F92" s="12"/>
      <c r="G92" s="12"/>
      <c r="H92" s="15"/>
    </row>
    <row r="93" ht="13.5" customHeight="true">
      <c r="A93" s="6"/>
      <c r="B93" s="10"/>
      <c r="C93" s="10"/>
      <c r="D93" s="9"/>
      <c r="E93" s="12"/>
      <c r="F93" s="12"/>
      <c r="G93" s="12"/>
      <c r="H93" s="15"/>
    </row>
    <row r="94" ht="13.5" customHeight="true">
      <c r="A94" s="7">
        <f> "第100章 合计 "&amp;Sum((H7,H8,H10,H11,H12,H13,H15,H16,H17,H18,H19,H21,H23,H24,H25,H26,H27,H28,H29,H31,H32,H33,H34,H35,H36,H37,H38,H39,H40,H41,H42,H49))&amp;"  元" </f>
      </c>
      <c r="B94" s="11"/>
      <c r="C94" s="11"/>
      <c r="D94" s="11"/>
      <c r="E94" s="11"/>
      <c r="F94" s="11"/>
      <c r="G94" s="11"/>
      <c r="H94" s="16"/>
    </row>
    <row r="95" ht="21" customHeight="true">
      <c r="A95" s="2"/>
      <c r="B95" s="2"/>
      <c r="C95" s="3"/>
      <c r="D95" s="3"/>
      <c r="E95" s="3"/>
      <c r="F95" s="4" t="s">
        <v>91</v>
      </c>
      <c r="G95" s="4"/>
      <c r="H95" s="4"/>
    </row>
    <row r="96" ht="21" customHeight="true">
      <c r="A96" s="1" t="s">
        <v>0</v>
      </c>
      <c r="B96" s="1"/>
      <c r="C96" s="1"/>
      <c r="D96" s="1"/>
      <c r="E96" s="1"/>
      <c r="F96" s="1"/>
      <c r="G96" s="1"/>
      <c r="H96" s="1"/>
    </row>
    <row r="97" ht="21" customHeight="true">
      <c r="A97" s="2" t="s">
        <v>1</v>
      </c>
      <c r="B97" s="2"/>
      <c r="C97" s="3"/>
      <c r="D97" s="3"/>
      <c r="E97" s="3"/>
      <c r="F97" s="4" t="s">
        <v>2</v>
      </c>
      <c r="G97" s="4"/>
      <c r="H97" s="4"/>
    </row>
    <row r="98" ht="13.5" customHeight="true">
      <c r="A98" s="5" t="s">
        <v>92</v>
      </c>
      <c r="B98" s="8"/>
      <c r="C98" s="8"/>
      <c r="D98" s="8"/>
      <c r="E98" s="8"/>
      <c r="F98" s="8"/>
      <c r="G98" s="8"/>
      <c r="H98" s="13"/>
    </row>
    <row r="99" ht="13.5" customHeight="true">
      <c r="A99" s="6" t="s">
        <v>4</v>
      </c>
      <c r="B99" s="9" t="s">
        <v>44</v>
      </c>
      <c r="C99" s="9"/>
      <c r="D99" s="9" t="s">
        <v>83</v>
      </c>
      <c r="E99" s="9" t="s">
        <v>85</v>
      </c>
      <c r="F99" s="9"/>
      <c r="G99" s="9" t="s">
        <v>86</v>
      </c>
      <c r="H99" s="14" t="s">
        <v>87</v>
      </c>
    </row>
    <row r="100" ht="13.5" customHeight="true">
      <c r="A100" s="6" t="s">
        <v>93</v>
      </c>
      <c r="B100" s="10" t="s">
        <v>107</v>
      </c>
      <c r="C100" s="10"/>
      <c r="D100" s="9"/>
      <c r="E100" s="12"/>
      <c r="F100" s="12"/>
      <c r="G100" s="12"/>
      <c r="H100" s="15">
        <f>IF(ROUND(E100*G100,2)=0,  " " , ROUND(E100*G100,2))</f>
      </c>
    </row>
    <row r="101" ht="13.5" customHeight="true">
      <c r="A101" s="6" t="s">
        <v>94</v>
      </c>
      <c r="B101" s="10" t="s">
        <v>108</v>
      </c>
      <c r="C101" s="10"/>
      <c r="D101" s="9"/>
      <c r="E101" s="12"/>
      <c r="F101" s="12"/>
      <c r="G101" s="12"/>
      <c r="H101" s="15">
        <f>IF(ROUND(E101*G101,2)=0,  " " , ROUND(E101*G101,2))</f>
      </c>
    </row>
    <row r="102" ht="13.5" customHeight="true">
      <c r="A102" s="6" t="s">
        <v>7</v>
      </c>
      <c r="B102" s="10" t="s">
        <v>266</v>
      </c>
      <c r="C102" s="10"/>
      <c r="D102" s="9" t="s">
        <v>126</v>
      </c>
      <c r="E102" s="12">
        <v>184.03</v>
      </c>
      <c r="F102" s="12"/>
      <c r="G102" s="49">
        <v>19.55</v>
      </c>
      <c r="H102" s="15">
        <f>IF(ROUND(E102*G102,2)=0,  " " , ROUND(E102*G102,2))</f>
      </c>
    </row>
    <row r="103" ht="13.5" customHeight="true">
      <c r="A103" s="6" t="s">
        <v>95</v>
      </c>
      <c r="B103" s="10" t="s">
        <v>110</v>
      </c>
      <c r="C103" s="10"/>
      <c r="D103" s="9"/>
      <c r="E103" s="12"/>
      <c r="F103" s="12"/>
      <c r="G103" s="12"/>
      <c r="H103" s="15">
        <f>IF(ROUND(E103*G103,2)=0,  " " , ROUND(E103*G103,2))</f>
      </c>
    </row>
    <row r="104" ht="30" customHeight="true">
      <c r="A104" s="6" t="s">
        <v>7</v>
      </c>
      <c r="B104" s="10" t="s">
        <v>267</v>
      </c>
      <c r="C104" s="10"/>
      <c r="D104" s="9" t="s">
        <v>127</v>
      </c>
      <c r="E104" s="12">
        <v>400.532</v>
      </c>
      <c r="F104" s="12"/>
      <c r="G104" s="50">
        <v>141.23</v>
      </c>
      <c r="H104" s="15">
        <f>IF(ROUND(E104*G104,2)=0,  " " , ROUND(E104*G104,2))</f>
      </c>
    </row>
    <row r="105" ht="21" customHeight="true">
      <c r="A105" s="6" t="s">
        <v>8</v>
      </c>
      <c r="B105" s="10" t="s">
        <v>268</v>
      </c>
      <c r="C105" s="10"/>
      <c r="D105" s="9" t="s">
        <v>127</v>
      </c>
      <c r="E105" s="12">
        <v>5.202</v>
      </c>
      <c r="F105" s="12"/>
      <c r="G105" s="51">
        <v>112.57</v>
      </c>
      <c r="H105" s="15">
        <f>IF(ROUND(E105*G105,2)=0,  " " , ROUND(E105*G105,2))</f>
      </c>
    </row>
    <row r="106" ht="21" customHeight="true">
      <c r="A106" s="6" t="s">
        <v>96</v>
      </c>
      <c r="B106" s="10" t="s">
        <v>269</v>
      </c>
      <c r="C106" s="10"/>
      <c r="D106" s="9" t="s">
        <v>127</v>
      </c>
      <c r="E106" s="12">
        <v>58.938</v>
      </c>
      <c r="F106" s="12"/>
      <c r="G106" s="52">
        <v>82.91</v>
      </c>
      <c r="H106" s="15">
        <f>IF(ROUND(E106*G106,2)=0,  " " , ROUND(E106*G106,2))</f>
      </c>
    </row>
    <row r="107" ht="21" customHeight="true">
      <c r="A107" s="6" t="s">
        <v>97</v>
      </c>
      <c r="B107" s="10" t="s">
        <v>270</v>
      </c>
      <c r="C107" s="10"/>
      <c r="D107" s="9" t="s">
        <v>127</v>
      </c>
      <c r="E107" s="12">
        <v>277.043</v>
      </c>
      <c r="F107" s="12"/>
      <c r="G107" s="53">
        <v>96.41</v>
      </c>
      <c r="H107" s="15">
        <f>IF(ROUND(E107*G107,2)=0,  " " , ROUND(E107*G107,2))</f>
      </c>
    </row>
    <row r="108" ht="13.5" customHeight="true">
      <c r="A108" s="6" t="s">
        <v>98</v>
      </c>
      <c r="B108" s="10" t="s">
        <v>115</v>
      </c>
      <c r="C108" s="10"/>
      <c r="D108" s="9"/>
      <c r="E108" s="12"/>
      <c r="F108" s="12"/>
      <c r="G108" s="12"/>
      <c r="H108" s="15">
        <f>IF(ROUND(E108*G108,2)=0,  " " , ROUND(E108*G108,2))</f>
      </c>
    </row>
    <row r="109" ht="13.5" customHeight="true">
      <c r="A109" s="6" t="s">
        <v>99</v>
      </c>
      <c r="B109" s="10" t="s">
        <v>116</v>
      </c>
      <c r="C109" s="10"/>
      <c r="D109" s="9"/>
      <c r="E109" s="12"/>
      <c r="F109" s="12"/>
      <c r="G109" s="12"/>
      <c r="H109" s="15">
        <f>IF(ROUND(E109*G109,2)=0,  " " , ROUND(E109*G109,2))</f>
      </c>
    </row>
    <row r="110" ht="13.5" customHeight="true">
      <c r="A110" s="6" t="s">
        <v>7</v>
      </c>
      <c r="B110" s="10" t="s">
        <v>271</v>
      </c>
      <c r="C110" s="10"/>
      <c r="D110" s="9" t="s">
        <v>127</v>
      </c>
      <c r="E110" s="12">
        <v>694.95</v>
      </c>
      <c r="F110" s="12"/>
      <c r="G110" s="54">
        <v>49.23</v>
      </c>
      <c r="H110" s="15">
        <f>IF(ROUND(E110*G110,2)=0,  " " , ROUND(E110*G110,2))</f>
      </c>
    </row>
    <row r="111" ht="13.5" customHeight="true">
      <c r="A111" s="6" t="s">
        <v>100</v>
      </c>
      <c r="B111" s="10" t="s">
        <v>118</v>
      </c>
      <c r="C111" s="10"/>
      <c r="D111" s="9"/>
      <c r="E111" s="12"/>
      <c r="F111" s="12"/>
      <c r="G111" s="12"/>
      <c r="H111" s="15">
        <f>IF(ROUND(E111*G111,2)=0,  " " , ROUND(E111*G111,2))</f>
      </c>
    </row>
    <row r="112" ht="13.5" customHeight="true">
      <c r="A112" s="6" t="s">
        <v>101</v>
      </c>
      <c r="B112" s="10" t="s">
        <v>119</v>
      </c>
      <c r="C112" s="10"/>
      <c r="D112" s="9"/>
      <c r="E112" s="12"/>
      <c r="F112" s="12"/>
      <c r="G112" s="12"/>
      <c r="H112" s="15">
        <f>IF(ROUND(E112*G112,2)=0,  " " , ROUND(E112*G112,2))</f>
      </c>
    </row>
    <row r="113" ht="13.5" customHeight="true">
      <c r="A113" s="6" t="s">
        <v>96</v>
      </c>
      <c r="B113" s="10" t="s">
        <v>120</v>
      </c>
      <c r="C113" s="10"/>
      <c r="D113" s="9"/>
      <c r="E113" s="12"/>
      <c r="F113" s="12"/>
      <c r="G113" s="12"/>
      <c r="H113" s="15">
        <f>IF(ROUND(E113*G113,2)=0,  " " , ROUND(E113*G113,2))</f>
      </c>
    </row>
    <row r="114" ht="21" customHeight="true">
      <c r="A114" s="6" t="s">
        <v>102</v>
      </c>
      <c r="B114" s="10" t="s">
        <v>272</v>
      </c>
      <c r="C114" s="10"/>
      <c r="D114" s="9" t="s">
        <v>126</v>
      </c>
      <c r="E114" s="12">
        <v>3542.83</v>
      </c>
      <c r="F114" s="12"/>
      <c r="G114" s="55">
        <v>6.14</v>
      </c>
      <c r="H114" s="15">
        <f>IF(ROUND(E114*G114,2)=0,  " " , ROUND(E114*G114,2))</f>
      </c>
    </row>
    <row r="115" ht="21" customHeight="true">
      <c r="A115" s="6" t="s">
        <v>103</v>
      </c>
      <c r="B115" s="10" t="s">
        <v>273</v>
      </c>
      <c r="C115" s="10"/>
      <c r="D115" s="9" t="s">
        <v>127</v>
      </c>
      <c r="E115" s="12">
        <v>337.858</v>
      </c>
      <c r="F115" s="12"/>
      <c r="G115" s="56">
        <v>35.4</v>
      </c>
      <c r="H115" s="15">
        <f>IF(ROUND(E115*G115,2)=0,  " " , ROUND(E115*G115,2))</f>
      </c>
    </row>
    <row r="116" ht="21" customHeight="true">
      <c r="A116" s="6" t="s">
        <v>104</v>
      </c>
      <c r="B116" s="10" t="s">
        <v>274</v>
      </c>
      <c r="C116" s="10"/>
      <c r="D116" s="9" t="s">
        <v>127</v>
      </c>
      <c r="E116" s="12">
        <v>46.008</v>
      </c>
      <c r="F116" s="12"/>
      <c r="G116" s="57">
        <v>49.64</v>
      </c>
      <c r="H116" s="15">
        <f>IF(ROUND(E116*G116,2)=0,  " " , ROUND(E116*G116,2))</f>
      </c>
    </row>
    <row r="117" ht="13.5" customHeight="true">
      <c r="A117" s="6" t="s">
        <v>97</v>
      </c>
      <c r="B117" s="10" t="s">
        <v>124</v>
      </c>
      <c r="C117" s="10"/>
      <c r="D117" s="9"/>
      <c r="E117" s="12"/>
      <c r="F117" s="12"/>
      <c r="G117" s="12"/>
      <c r="H117" s="15">
        <f>IF(ROUND(E117*G117,2)=0,  " " , ROUND(E117*G117,2))</f>
      </c>
    </row>
    <row r="118" ht="13.5" customHeight="true">
      <c r="A118" s="6" t="s">
        <v>105</v>
      </c>
      <c r="B118" s="10" t="s">
        <v>275</v>
      </c>
      <c r="C118" s="10"/>
      <c r="D118" s="9" t="s">
        <v>126</v>
      </c>
      <c r="E118" s="12">
        <v>154.75</v>
      </c>
      <c r="F118" s="12"/>
      <c r="G118" s="58">
        <v>14.86</v>
      </c>
      <c r="H118" s="15">
        <f>IF(ROUND(E118*G118,2)=0,  " " , ROUND(E118*G118,2))</f>
      </c>
    </row>
    <row r="119" ht="13.5" customHeight="true">
      <c r="A119" s="6"/>
      <c r="B119" s="10"/>
      <c r="C119" s="10"/>
      <c r="D119" s="9"/>
      <c r="E119" s="12"/>
      <c r="F119" s="12"/>
      <c r="G119" s="12"/>
      <c r="H119" s="15"/>
    </row>
    <row r="120" ht="13.5" customHeight="true">
      <c r="A120" s="6"/>
      <c r="B120" s="10"/>
      <c r="C120" s="10"/>
      <c r="D120" s="9"/>
      <c r="E120" s="12"/>
      <c r="F120" s="12"/>
      <c r="G120" s="12"/>
      <c r="H120" s="15"/>
    </row>
    <row r="121" ht="13.5" customHeight="true">
      <c r="A121" s="6"/>
      <c r="B121" s="10"/>
      <c r="C121" s="10"/>
      <c r="D121" s="9"/>
      <c r="E121" s="12"/>
      <c r="F121" s="12"/>
      <c r="G121" s="12"/>
      <c r="H121" s="15"/>
    </row>
    <row r="122" ht="13.5" customHeight="true">
      <c r="A122" s="6"/>
      <c r="B122" s="10"/>
      <c r="C122" s="10"/>
      <c r="D122" s="9"/>
      <c r="E122" s="12"/>
      <c r="F122" s="12"/>
      <c r="G122" s="12"/>
      <c r="H122" s="15"/>
    </row>
    <row r="123" ht="13.5" customHeight="true">
      <c r="A123" s="6"/>
      <c r="B123" s="10"/>
      <c r="C123" s="10"/>
      <c r="D123" s="9"/>
      <c r="E123" s="12"/>
      <c r="F123" s="12"/>
      <c r="G123" s="12"/>
      <c r="H123" s="15"/>
    </row>
    <row r="124" ht="13.5" customHeight="true">
      <c r="A124" s="6"/>
      <c r="B124" s="10"/>
      <c r="C124" s="10"/>
      <c r="D124" s="9"/>
      <c r="E124" s="12"/>
      <c r="F124" s="12"/>
      <c r="G124" s="12"/>
      <c r="H124" s="15"/>
    </row>
    <row r="125" ht="13.5" customHeight="true">
      <c r="A125" s="6"/>
      <c r="B125" s="10"/>
      <c r="C125" s="10"/>
      <c r="D125" s="9"/>
      <c r="E125" s="12"/>
      <c r="F125" s="12"/>
      <c r="G125" s="12"/>
      <c r="H125" s="15"/>
    </row>
    <row r="126" ht="13.5" customHeight="true">
      <c r="A126" s="6"/>
      <c r="B126" s="10"/>
      <c r="C126" s="10"/>
      <c r="D126" s="9"/>
      <c r="E126" s="12"/>
      <c r="F126" s="12"/>
      <c r="G126" s="12"/>
      <c r="H126" s="15"/>
    </row>
    <row r="127" ht="13.5" customHeight="true">
      <c r="A127" s="6"/>
      <c r="B127" s="10"/>
      <c r="C127" s="10"/>
      <c r="D127" s="9"/>
      <c r="E127" s="12"/>
      <c r="F127" s="12"/>
      <c r="G127" s="12"/>
      <c r="H127" s="15"/>
    </row>
    <row r="128" ht="13.5" customHeight="true">
      <c r="A128" s="6"/>
      <c r="B128" s="10"/>
      <c r="C128" s="10"/>
      <c r="D128" s="9"/>
      <c r="E128" s="12"/>
      <c r="F128" s="12"/>
      <c r="G128" s="12"/>
      <c r="H128" s="15"/>
    </row>
    <row r="129" ht="13.5" customHeight="true">
      <c r="A129" s="6"/>
      <c r="B129" s="10"/>
      <c r="C129" s="10"/>
      <c r="D129" s="9"/>
      <c r="E129" s="12"/>
      <c r="F129" s="12"/>
      <c r="G129" s="12"/>
      <c r="H129" s="15"/>
    </row>
    <row r="130" ht="13.5" customHeight="true">
      <c r="A130" s="6"/>
      <c r="B130" s="10"/>
      <c r="C130" s="10"/>
      <c r="D130" s="9"/>
      <c r="E130" s="12"/>
      <c r="F130" s="12"/>
      <c r="G130" s="12"/>
      <c r="H130" s="15"/>
    </row>
    <row r="131" ht="13.5" customHeight="true">
      <c r="A131" s="6"/>
      <c r="B131" s="10"/>
      <c r="C131" s="10"/>
      <c r="D131" s="9"/>
      <c r="E131" s="12"/>
      <c r="F131" s="12"/>
      <c r="G131" s="12"/>
      <c r="H131" s="15"/>
    </row>
    <row r="132" ht="13.5" customHeight="true">
      <c r="A132" s="6"/>
      <c r="B132" s="10"/>
      <c r="C132" s="10"/>
      <c r="D132" s="9"/>
      <c r="E132" s="12"/>
      <c r="F132" s="12"/>
      <c r="G132" s="12"/>
      <c r="H132" s="15"/>
    </row>
    <row r="133" ht="13.5" customHeight="true">
      <c r="A133" s="6"/>
      <c r="B133" s="10"/>
      <c r="C133" s="10"/>
      <c r="D133" s="9"/>
      <c r="E133" s="12"/>
      <c r="F133" s="12"/>
      <c r="G133" s="12"/>
      <c r="H133" s="15"/>
    </row>
    <row r="134" ht="13.5" customHeight="true">
      <c r="A134" s="6"/>
      <c r="B134" s="10"/>
      <c r="C134" s="10"/>
      <c r="D134" s="9"/>
      <c r="E134" s="12"/>
      <c r="F134" s="12"/>
      <c r="G134" s="12"/>
      <c r="H134" s="15"/>
    </row>
    <row r="135" ht="13.5" customHeight="true">
      <c r="A135" s="6"/>
      <c r="B135" s="10"/>
      <c r="C135" s="10"/>
      <c r="D135" s="9"/>
      <c r="E135" s="12"/>
      <c r="F135" s="12"/>
      <c r="G135" s="12"/>
      <c r="H135" s="15"/>
    </row>
    <row r="136" ht="13.5" customHeight="true">
      <c r="A136" s="6"/>
      <c r="B136" s="10"/>
      <c r="C136" s="10"/>
      <c r="D136" s="9"/>
      <c r="E136" s="12"/>
      <c r="F136" s="12"/>
      <c r="G136" s="12"/>
      <c r="H136" s="15"/>
    </row>
    <row r="137" ht="13.5" customHeight="true">
      <c r="A137" s="6"/>
      <c r="B137" s="10"/>
      <c r="C137" s="10"/>
      <c r="D137" s="9"/>
      <c r="E137" s="12"/>
      <c r="F137" s="12"/>
      <c r="G137" s="12"/>
      <c r="H137" s="15"/>
    </row>
    <row r="138" ht="13.5" customHeight="true">
      <c r="A138" s="6"/>
      <c r="B138" s="10"/>
      <c r="C138" s="10"/>
      <c r="D138" s="9"/>
      <c r="E138" s="12"/>
      <c r="F138" s="12"/>
      <c r="G138" s="12"/>
      <c r="H138" s="15"/>
    </row>
    <row r="139" ht="13.5" customHeight="true">
      <c r="A139" s="6"/>
      <c r="B139" s="10"/>
      <c r="C139" s="10"/>
      <c r="D139" s="9"/>
      <c r="E139" s="12"/>
      <c r="F139" s="12"/>
      <c r="G139" s="12"/>
      <c r="H139" s="15"/>
    </row>
    <row r="140" ht="13.5" customHeight="true">
      <c r="A140" s="7">
        <f> "第200章 合计 "&amp;Sum((H102,H104,H105,H106,H107,H110,H114,H115,H116,H118))&amp;"  元" </f>
      </c>
      <c r="B140" s="11"/>
      <c r="C140" s="11"/>
      <c r="D140" s="11"/>
      <c r="E140" s="11"/>
      <c r="F140" s="11"/>
      <c r="G140" s="11"/>
      <c r="H140" s="16"/>
    </row>
    <row r="141" ht="21" customHeight="true">
      <c r="A141" s="2"/>
      <c r="B141" s="2"/>
      <c r="C141" s="3"/>
      <c r="D141" s="3"/>
      <c r="E141" s="3"/>
      <c r="F141" s="4" t="s">
        <v>128</v>
      </c>
      <c r="G141" s="4"/>
      <c r="H141" s="4"/>
    </row>
    <row r="142" ht="21" customHeight="true">
      <c r="A142" s="1" t="s">
        <v>0</v>
      </c>
      <c r="B142" s="1"/>
      <c r="C142" s="1"/>
      <c r="D142" s="1"/>
      <c r="E142" s="1"/>
      <c r="F142" s="1"/>
      <c r="G142" s="1"/>
      <c r="H142" s="1"/>
    </row>
    <row r="143" ht="21" customHeight="true">
      <c r="A143" s="2" t="s">
        <v>1</v>
      </c>
      <c r="B143" s="2"/>
      <c r="C143" s="3"/>
      <c r="D143" s="3"/>
      <c r="E143" s="3"/>
      <c r="F143" s="4" t="s">
        <v>2</v>
      </c>
      <c r="G143" s="4"/>
      <c r="H143" s="4"/>
    </row>
    <row r="144" ht="13.5" customHeight="true">
      <c r="A144" s="5" t="s">
        <v>129</v>
      </c>
      <c r="B144" s="8"/>
      <c r="C144" s="8"/>
      <c r="D144" s="8"/>
      <c r="E144" s="8"/>
      <c r="F144" s="8"/>
      <c r="G144" s="8"/>
      <c r="H144" s="13"/>
    </row>
    <row r="145" ht="13.5" customHeight="true">
      <c r="A145" s="6" t="s">
        <v>4</v>
      </c>
      <c r="B145" s="9" t="s">
        <v>44</v>
      </c>
      <c r="C145" s="9"/>
      <c r="D145" s="9" t="s">
        <v>83</v>
      </c>
      <c r="E145" s="9" t="s">
        <v>85</v>
      </c>
      <c r="F145" s="9"/>
      <c r="G145" s="9" t="s">
        <v>86</v>
      </c>
      <c r="H145" s="14" t="s">
        <v>87</v>
      </c>
    </row>
    <row r="146" ht="13.5" customHeight="true">
      <c r="A146" s="6" t="s">
        <v>130</v>
      </c>
      <c r="B146" s="10" t="s">
        <v>150</v>
      </c>
      <c r="C146" s="10"/>
      <c r="D146" s="9"/>
      <c r="E146" s="12"/>
      <c r="F146" s="12"/>
      <c r="G146" s="12"/>
      <c r="H146" s="15">
        <f>IF(ROUND(E146*G146,2)=0,  " " , ROUND(E146*G146,2))</f>
      </c>
    </row>
    <row r="147" ht="13.5" customHeight="true">
      <c r="A147" s="6" t="s">
        <v>131</v>
      </c>
      <c r="B147" s="10" t="s">
        <v>151</v>
      </c>
      <c r="C147" s="10"/>
      <c r="D147" s="9"/>
      <c r="E147" s="12"/>
      <c r="F147" s="12"/>
      <c r="G147" s="12"/>
      <c r="H147" s="15">
        <f>IF(ROUND(E147*G147,2)=0,  " " , ROUND(E147*G147,2))</f>
      </c>
    </row>
    <row r="148" ht="21" customHeight="true">
      <c r="A148" s="6" t="s">
        <v>7</v>
      </c>
      <c r="B148" s="10" t="s">
        <v>276</v>
      </c>
      <c r="C148" s="10"/>
      <c r="D148" s="9" t="s">
        <v>126</v>
      </c>
      <c r="E148" s="12">
        <v>3542.83</v>
      </c>
      <c r="F148" s="12"/>
      <c r="G148" s="59">
        <v>7.99</v>
      </c>
      <c r="H148" s="15">
        <f>IF(ROUND(E148*G148,2)=0,  " " , ROUND(E148*G148,2))</f>
      </c>
    </row>
    <row r="149" ht="21" customHeight="true">
      <c r="A149" s="6" t="s">
        <v>8</v>
      </c>
      <c r="B149" s="10" t="s">
        <v>277</v>
      </c>
      <c r="C149" s="10"/>
      <c r="D149" s="9" t="s">
        <v>126</v>
      </c>
      <c r="E149" s="12">
        <v>1928.05</v>
      </c>
      <c r="F149" s="12"/>
      <c r="G149" s="60">
        <v>37.48</v>
      </c>
      <c r="H149" s="15">
        <f>IF(ROUND(E149*G149,2)=0,  " " , ROUND(E149*G149,2))</f>
      </c>
    </row>
    <row r="150" ht="13.5" customHeight="true">
      <c r="A150" s="6" t="s">
        <v>132</v>
      </c>
      <c r="B150" s="10" t="s">
        <v>154</v>
      </c>
      <c r="C150" s="10"/>
      <c r="D150" s="9"/>
      <c r="E150" s="12"/>
      <c r="F150" s="12"/>
      <c r="G150" s="12"/>
      <c r="H150" s="15">
        <f>IF(ROUND(E150*G150,2)=0,  " " , ROUND(E150*G150,2))</f>
      </c>
    </row>
    <row r="151" ht="13.5" customHeight="true">
      <c r="A151" s="6" t="s">
        <v>133</v>
      </c>
      <c r="B151" s="10" t="s">
        <v>154</v>
      </c>
      <c r="C151" s="10"/>
      <c r="D151" s="9"/>
      <c r="E151" s="12"/>
      <c r="F151" s="12"/>
      <c r="G151" s="12"/>
      <c r="H151" s="15">
        <f>IF(ROUND(E151*G151,2)=0,  " " , ROUND(E151*G151,2))</f>
      </c>
    </row>
    <row r="152" ht="13.5" customHeight="true">
      <c r="A152" s="6" t="s">
        <v>7</v>
      </c>
      <c r="B152" s="10" t="s">
        <v>278</v>
      </c>
      <c r="C152" s="10"/>
      <c r="D152" s="9" t="s">
        <v>126</v>
      </c>
      <c r="E152" s="12">
        <v>3542.83</v>
      </c>
      <c r="F152" s="12"/>
      <c r="G152" s="61">
        <v>89.21</v>
      </c>
      <c r="H152" s="15">
        <f>IF(ROUND(E152*G152,2)=0,  " " , ROUND(E152*G152,2))</f>
      </c>
    </row>
    <row r="153" ht="13.5" customHeight="true">
      <c r="A153" s="6" t="s">
        <v>8</v>
      </c>
      <c r="B153" s="10" t="s">
        <v>279</v>
      </c>
      <c r="C153" s="10"/>
      <c r="D153" s="9" t="s">
        <v>126</v>
      </c>
      <c r="E153" s="12">
        <v>1535.46</v>
      </c>
      <c r="F153" s="12"/>
      <c r="G153" s="62">
        <v>139.77</v>
      </c>
      <c r="H153" s="15">
        <f>IF(ROUND(E153*G153,2)=0,  " " , ROUND(E153*G153,2))</f>
      </c>
    </row>
    <row r="154" ht="13.5" customHeight="true">
      <c r="A154" s="6" t="s">
        <v>134</v>
      </c>
      <c r="B154" s="10" t="s">
        <v>157</v>
      </c>
      <c r="C154" s="10"/>
      <c r="D154" s="9"/>
      <c r="E154" s="12"/>
      <c r="F154" s="12"/>
      <c r="G154" s="12"/>
      <c r="H154" s="15">
        <f>IF(ROUND(E154*G154,2)=0,  " " , ROUND(E154*G154,2))</f>
      </c>
    </row>
    <row r="155" ht="21" customHeight="true">
      <c r="A155" s="6" t="s">
        <v>135</v>
      </c>
      <c r="B155" s="10" t="s">
        <v>280</v>
      </c>
      <c r="C155" s="10"/>
      <c r="D155" s="9" t="s">
        <v>126</v>
      </c>
      <c r="E155" s="12">
        <v>5078.29</v>
      </c>
      <c r="F155" s="12"/>
      <c r="G155" s="63">
        <v>4.31</v>
      </c>
      <c r="H155" s="15">
        <f>IF(ROUND(E155*G155,2)=0,  " " , ROUND(E155*G155,2))</f>
      </c>
    </row>
    <row r="156" ht="21" customHeight="true">
      <c r="A156" s="6" t="s">
        <v>136</v>
      </c>
      <c r="B156" s="10" t="s">
        <v>281</v>
      </c>
      <c r="C156" s="10"/>
      <c r="D156" s="9" t="s">
        <v>126</v>
      </c>
      <c r="E156" s="12">
        <v>5208.35</v>
      </c>
      <c r="F156" s="12"/>
      <c r="G156" s="64">
        <v>1.83</v>
      </c>
      <c r="H156" s="15">
        <f>IF(ROUND(E156*G156,2)=0,  " " , ROUND(E156*G156,2))</f>
      </c>
    </row>
    <row r="157" ht="13.5" customHeight="true">
      <c r="A157" s="6" t="s">
        <v>137</v>
      </c>
      <c r="B157" s="10" t="s">
        <v>160</v>
      </c>
      <c r="C157" s="10"/>
      <c r="D157" s="9"/>
      <c r="E157" s="12"/>
      <c r="F157" s="12"/>
      <c r="G157" s="12"/>
      <c r="H157" s="15">
        <f>IF(ROUND(E157*G157,2)=0,  " " , ROUND(E157*G157,2))</f>
      </c>
    </row>
    <row r="158" ht="13.5" customHeight="true">
      <c r="A158" s="6" t="s">
        <v>138</v>
      </c>
      <c r="B158" s="10" t="s">
        <v>161</v>
      </c>
      <c r="C158" s="10"/>
      <c r="D158" s="9"/>
      <c r="E158" s="12"/>
      <c r="F158" s="12"/>
      <c r="G158" s="12"/>
      <c r="H158" s="15">
        <f>IF(ROUND(E158*G158,2)=0,  " " , ROUND(E158*G158,2))</f>
      </c>
    </row>
    <row r="159" ht="30" customHeight="true">
      <c r="A159" s="6" t="s">
        <v>7</v>
      </c>
      <c r="B159" s="10" t="s">
        <v>282</v>
      </c>
      <c r="C159" s="10"/>
      <c r="D159" s="9" t="s">
        <v>126</v>
      </c>
      <c r="E159" s="12">
        <v>5078.29</v>
      </c>
      <c r="F159" s="12"/>
      <c r="G159" s="65">
        <v>78.19</v>
      </c>
      <c r="H159" s="15">
        <f>IF(ROUND(E159*G159,2)=0,  " " , ROUND(E159*G159,2))</f>
      </c>
    </row>
    <row r="160" ht="13.5" customHeight="true">
      <c r="A160" s="6" t="s">
        <v>139</v>
      </c>
      <c r="B160" s="10" t="s">
        <v>163</v>
      </c>
      <c r="C160" s="10"/>
      <c r="D160" s="9"/>
      <c r="E160" s="12"/>
      <c r="F160" s="12"/>
      <c r="G160" s="12"/>
      <c r="H160" s="15">
        <f>IF(ROUND(E160*G160,2)=0,  " " , ROUND(E160*G160,2))</f>
      </c>
    </row>
    <row r="161" ht="21" customHeight="true">
      <c r="A161" s="6" t="s">
        <v>140</v>
      </c>
      <c r="B161" s="10" t="s">
        <v>283</v>
      </c>
      <c r="C161" s="10"/>
      <c r="D161" s="9" t="s">
        <v>126</v>
      </c>
      <c r="E161" s="12">
        <v>5078.29</v>
      </c>
      <c r="F161" s="12"/>
      <c r="G161" s="66">
        <v>9.3</v>
      </c>
      <c r="H161" s="15">
        <f>IF(ROUND(E161*G161,2)=0,  " " , ROUND(E161*G161,2))</f>
      </c>
    </row>
    <row r="162" ht="13.5" customHeight="true">
      <c r="A162" s="6" t="s">
        <v>141</v>
      </c>
      <c r="B162" s="10" t="s">
        <v>165</v>
      </c>
      <c r="C162" s="10"/>
      <c r="D162" s="9"/>
      <c r="E162" s="12"/>
      <c r="F162" s="12"/>
      <c r="G162" s="12"/>
      <c r="H162" s="15">
        <f>IF(ROUND(E162*G162,2)=0,  " " , ROUND(E162*G162,2))</f>
      </c>
    </row>
    <row r="163" ht="13.5" customHeight="true">
      <c r="A163" s="6" t="s">
        <v>142</v>
      </c>
      <c r="B163" s="10" t="s">
        <v>166</v>
      </c>
      <c r="C163" s="10"/>
      <c r="D163" s="9"/>
      <c r="E163" s="12"/>
      <c r="F163" s="12"/>
      <c r="G163" s="12"/>
      <c r="H163" s="15">
        <f>IF(ROUND(E163*G163,2)=0,  " " , ROUND(E163*G163,2))</f>
      </c>
    </row>
    <row r="164" ht="30" customHeight="true">
      <c r="A164" s="6" t="s">
        <v>7</v>
      </c>
      <c r="B164" s="10" t="s">
        <v>284</v>
      </c>
      <c r="C164" s="10"/>
      <c r="D164" s="9" t="s">
        <v>126</v>
      </c>
      <c r="E164" s="12">
        <v>5208.35</v>
      </c>
      <c r="F164" s="12"/>
      <c r="G164" s="67">
        <v>62.73</v>
      </c>
      <c r="H164" s="15">
        <f>IF(ROUND(E164*G164,2)=0,  " " , ROUND(E164*G164,2))</f>
      </c>
    </row>
    <row r="165" ht="13.5" customHeight="true">
      <c r="A165" s="6" t="s">
        <v>143</v>
      </c>
      <c r="B165" s="10" t="s">
        <v>168</v>
      </c>
      <c r="C165" s="10"/>
      <c r="D165" s="9"/>
      <c r="E165" s="12"/>
      <c r="F165" s="12"/>
      <c r="G165" s="12"/>
      <c r="H165" s="15">
        <f>IF(ROUND(E165*G165,2)=0,  " " , ROUND(E165*G165,2))</f>
      </c>
    </row>
    <row r="166" ht="13.5" customHeight="true">
      <c r="A166" s="6" t="s">
        <v>144</v>
      </c>
      <c r="B166" s="10" t="s">
        <v>168</v>
      </c>
      <c r="C166" s="10"/>
      <c r="D166" s="9"/>
      <c r="E166" s="12"/>
      <c r="F166" s="12"/>
      <c r="G166" s="12"/>
      <c r="H166" s="15">
        <f>IF(ROUND(E166*G166,2)=0,  " " , ROUND(E166*G166,2))</f>
      </c>
    </row>
    <row r="167" ht="21" customHeight="true">
      <c r="A167" s="6" t="s">
        <v>7</v>
      </c>
      <c r="B167" s="10" t="s">
        <v>285</v>
      </c>
      <c r="C167" s="10"/>
      <c r="D167" s="9" t="s">
        <v>127</v>
      </c>
      <c r="E167" s="12">
        <v>130.12</v>
      </c>
      <c r="F167" s="12"/>
      <c r="G167" s="68">
        <v>725.39</v>
      </c>
      <c r="H167" s="15">
        <f>IF(ROUND(E167*G167,2)=0,  " " , ROUND(E167*G167,2))</f>
      </c>
    </row>
    <row r="168" ht="13.5" customHeight="true">
      <c r="A168" s="6" t="s">
        <v>145</v>
      </c>
      <c r="B168" s="10" t="s">
        <v>170</v>
      </c>
      <c r="C168" s="10"/>
      <c r="D168" s="9"/>
      <c r="E168" s="12"/>
      <c r="F168" s="12"/>
      <c r="G168" s="12"/>
      <c r="H168" s="15">
        <f>IF(ROUND(E168*G168,2)=0,  " " , ROUND(E168*G168,2))</f>
      </c>
    </row>
    <row r="169" ht="13.5" customHeight="true">
      <c r="A169" s="6" t="s">
        <v>7</v>
      </c>
      <c r="B169" s="10" t="s">
        <v>286</v>
      </c>
      <c r="C169" s="10"/>
      <c r="D169" s="9" t="s">
        <v>176</v>
      </c>
      <c r="E169" s="12">
        <v>2662.5</v>
      </c>
      <c r="F169" s="12"/>
      <c r="G169" s="69">
        <v>5.05</v>
      </c>
      <c r="H169" s="15">
        <f>IF(ROUND(E169*G169,2)=0,  " " , ROUND(E169*G169,2))</f>
      </c>
    </row>
    <row r="170" ht="13.5" customHeight="true">
      <c r="A170" s="6" t="s">
        <v>8</v>
      </c>
      <c r="B170" s="10" t="s">
        <v>287</v>
      </c>
      <c r="C170" s="10"/>
      <c r="D170" s="9" t="s">
        <v>176</v>
      </c>
      <c r="E170" s="12">
        <v>1134.47</v>
      </c>
      <c r="F170" s="12"/>
      <c r="G170" s="70">
        <v>6.09</v>
      </c>
      <c r="H170" s="15">
        <f>IF(ROUND(E170*G170,2)=0,  " " , ROUND(E170*G170,2))</f>
      </c>
    </row>
    <row r="171" ht="21" customHeight="true">
      <c r="A171" s="6" t="s">
        <v>146</v>
      </c>
      <c r="B171" s="10" t="s">
        <v>173</v>
      </c>
      <c r="C171" s="10"/>
      <c r="D171" s="9"/>
      <c r="E171" s="12"/>
      <c r="F171" s="12"/>
      <c r="G171" s="12"/>
      <c r="H171" s="15">
        <f>IF(ROUND(E171*G171,2)=0,  " " , ROUND(E171*G171,2))</f>
      </c>
    </row>
    <row r="172" ht="21" customHeight="true">
      <c r="A172" s="6" t="s">
        <v>147</v>
      </c>
      <c r="B172" s="10" t="s">
        <v>288</v>
      </c>
      <c r="C172" s="10"/>
      <c r="D172" s="9" t="s">
        <v>127</v>
      </c>
      <c r="E172" s="12">
        <v>224.21</v>
      </c>
      <c r="F172" s="12"/>
      <c r="G172" s="71">
        <v>56.23</v>
      </c>
      <c r="H172" s="15">
        <f>IF(ROUND(E172*G172,2)=0,  " " , ROUND(E172*G172,2))</f>
      </c>
    </row>
    <row r="173" ht="13.5" customHeight="true">
      <c r="A173" s="6" t="s">
        <v>148</v>
      </c>
      <c r="B173" s="10" t="s">
        <v>289</v>
      </c>
      <c r="C173" s="10"/>
      <c r="D173" s="9" t="s">
        <v>177</v>
      </c>
      <c r="E173" s="12">
        <v>1669.76</v>
      </c>
      <c r="F173" s="12"/>
      <c r="G173" s="72">
        <v>58.02</v>
      </c>
      <c r="H173" s="15">
        <f>IF(ROUND(E173*G173,2)=0,  " " , ROUND(E173*G173,2))</f>
      </c>
    </row>
    <row r="174" ht="13.5" customHeight="true">
      <c r="A174" s="6"/>
      <c r="B174" s="10"/>
      <c r="C174" s="10"/>
      <c r="D174" s="9"/>
      <c r="E174" s="12"/>
      <c r="F174" s="12"/>
      <c r="G174" s="12"/>
      <c r="H174" s="15"/>
    </row>
    <row r="175" ht="13.5" customHeight="true">
      <c r="A175" s="6"/>
      <c r="B175" s="10"/>
      <c r="C175" s="10"/>
      <c r="D175" s="9"/>
      <c r="E175" s="12"/>
      <c r="F175" s="12"/>
      <c r="G175" s="12"/>
      <c r="H175" s="15"/>
    </row>
    <row r="176" ht="13.5" customHeight="true">
      <c r="A176" s="6"/>
      <c r="B176" s="10"/>
      <c r="C176" s="10"/>
      <c r="D176" s="9"/>
      <c r="E176" s="12"/>
      <c r="F176" s="12"/>
      <c r="G176" s="12"/>
      <c r="H176" s="15"/>
    </row>
    <row r="177" ht="13.5" customHeight="true">
      <c r="A177" s="6"/>
      <c r="B177" s="10"/>
      <c r="C177" s="10"/>
      <c r="D177" s="9"/>
      <c r="E177" s="12"/>
      <c r="F177" s="12"/>
      <c r="G177" s="12"/>
      <c r="H177" s="15"/>
    </row>
    <row r="178" ht="13.5" customHeight="true">
      <c r="A178" s="6"/>
      <c r="B178" s="10"/>
      <c r="C178" s="10"/>
      <c r="D178" s="9"/>
      <c r="E178" s="12"/>
      <c r="F178" s="12"/>
      <c r="G178" s="12"/>
      <c r="H178" s="15"/>
    </row>
    <row r="179" ht="13.5" customHeight="true">
      <c r="A179" s="6"/>
      <c r="B179" s="10"/>
      <c r="C179" s="10"/>
      <c r="D179" s="9"/>
      <c r="E179" s="12"/>
      <c r="F179" s="12"/>
      <c r="G179" s="12"/>
      <c r="H179" s="15"/>
    </row>
    <row r="180" ht="13.5" customHeight="true">
      <c r="A180" s="6"/>
      <c r="B180" s="10"/>
      <c r="C180" s="10"/>
      <c r="D180" s="9"/>
      <c r="E180" s="12"/>
      <c r="F180" s="12"/>
      <c r="G180" s="12"/>
      <c r="H180" s="15"/>
    </row>
    <row r="181" ht="13.5" customHeight="true">
      <c r="A181" s="6"/>
      <c r="B181" s="10"/>
      <c r="C181" s="10"/>
      <c r="D181" s="9"/>
      <c r="E181" s="12"/>
      <c r="F181" s="12"/>
      <c r="G181" s="12"/>
      <c r="H181" s="15"/>
    </row>
    <row r="182" ht="13.5" customHeight="true">
      <c r="A182" s="6"/>
      <c r="B182" s="10"/>
      <c r="C182" s="10"/>
      <c r="D182" s="9"/>
      <c r="E182" s="12"/>
      <c r="F182" s="12"/>
      <c r="G182" s="12"/>
      <c r="H182" s="15"/>
    </row>
    <row r="183" ht="13.5" customHeight="true">
      <c r="A183" s="6"/>
      <c r="B183" s="10"/>
      <c r="C183" s="10"/>
      <c r="D183" s="9"/>
      <c r="E183" s="12"/>
      <c r="F183" s="12"/>
      <c r="G183" s="12"/>
      <c r="H183" s="15"/>
    </row>
    <row r="184" ht="13.5" customHeight="true">
      <c r="A184" s="7">
        <f> "第300章 合计 "&amp;Sum((H148,H149,H152,H153,H155,H156,H159,H161,H164,H167,H169,H170,H172,H173))&amp;"  元" </f>
      </c>
      <c r="B184" s="11"/>
      <c r="C184" s="11"/>
      <c r="D184" s="11"/>
      <c r="E184" s="11"/>
      <c r="F184" s="11"/>
      <c r="G184" s="11"/>
      <c r="H184" s="16"/>
    </row>
    <row r="185" ht="21" customHeight="true">
      <c r="A185" s="2"/>
      <c r="B185" s="2"/>
      <c r="C185" s="3"/>
      <c r="D185" s="3"/>
      <c r="E185" s="3"/>
      <c r="F185" s="4" t="s">
        <v>178</v>
      </c>
      <c r="G185" s="4"/>
      <c r="H185" s="4"/>
    </row>
    <row r="186" ht="21" customHeight="true">
      <c r="A186" s="1" t="s">
        <v>0</v>
      </c>
      <c r="B186" s="1"/>
      <c r="C186" s="1"/>
      <c r="D186" s="1"/>
      <c r="E186" s="1"/>
      <c r="F186" s="1"/>
      <c r="G186" s="1"/>
      <c r="H186" s="1"/>
    </row>
    <row r="187" ht="21" customHeight="true">
      <c r="A187" s="2" t="s">
        <v>1</v>
      </c>
      <c r="B187" s="2"/>
      <c r="C187" s="3"/>
      <c r="D187" s="3"/>
      <c r="E187" s="3"/>
      <c r="F187" s="4" t="s">
        <v>2</v>
      </c>
      <c r="G187" s="4"/>
      <c r="H187" s="4"/>
    </row>
    <row r="188" ht="13.5" customHeight="true">
      <c r="A188" s="5" t="s">
        <v>179</v>
      </c>
      <c r="B188" s="8"/>
      <c r="C188" s="8"/>
      <c r="D188" s="8"/>
      <c r="E188" s="8"/>
      <c r="F188" s="8"/>
      <c r="G188" s="8"/>
      <c r="H188" s="13"/>
    </row>
    <row r="189" ht="13.5" customHeight="true">
      <c r="A189" s="6" t="s">
        <v>4</v>
      </c>
      <c r="B189" s="9" t="s">
        <v>44</v>
      </c>
      <c r="C189" s="9"/>
      <c r="D189" s="9" t="s">
        <v>83</v>
      </c>
      <c r="E189" s="9" t="s">
        <v>85</v>
      </c>
      <c r="F189" s="9"/>
      <c r="G189" s="9" t="s">
        <v>86</v>
      </c>
      <c r="H189" s="14" t="s">
        <v>87</v>
      </c>
    </row>
    <row r="190" ht="13.5" customHeight="true">
      <c r="A190" s="6" t="s">
        <v>180</v>
      </c>
      <c r="B190" s="10" t="s">
        <v>170</v>
      </c>
      <c r="C190" s="10"/>
      <c r="D190" s="9"/>
      <c r="E190" s="12"/>
      <c r="F190" s="12"/>
      <c r="G190" s="12"/>
      <c r="H190" s="15">
        <f>IF(ROUND(E190*G190,2)=0,  " " , ROUND(E190*G190,2))</f>
      </c>
    </row>
    <row r="191" ht="13.5" customHeight="true">
      <c r="A191" s="6" t="s">
        <v>181</v>
      </c>
      <c r="B191" s="10" t="s">
        <v>192</v>
      </c>
      <c r="C191" s="10"/>
      <c r="D191" s="9"/>
      <c r="E191" s="12"/>
      <c r="F191" s="12"/>
      <c r="G191" s="12"/>
      <c r="H191" s="15">
        <f>IF(ROUND(E191*G191,2)=0,  " " , ROUND(E191*G191,2))</f>
      </c>
    </row>
    <row r="192" ht="13.5" customHeight="true">
      <c r="A192" s="6" t="s">
        <v>7</v>
      </c>
      <c r="B192" s="10" t="s">
        <v>290</v>
      </c>
      <c r="C192" s="10"/>
      <c r="D192" s="9" t="s">
        <v>176</v>
      </c>
      <c r="E192" s="12">
        <v>60</v>
      </c>
      <c r="F192" s="12"/>
      <c r="G192" s="73">
        <v>12.44</v>
      </c>
      <c r="H192" s="15">
        <f>IF(ROUND(E192*G192,2)=0,  " " , ROUND(E192*G192,2))</f>
      </c>
    </row>
    <row r="193" ht="13.5" customHeight="true">
      <c r="A193" s="6" t="s">
        <v>182</v>
      </c>
      <c r="B193" s="10" t="s">
        <v>194</v>
      </c>
      <c r="C193" s="10"/>
      <c r="D193" s="9"/>
      <c r="E193" s="12"/>
      <c r="F193" s="12"/>
      <c r="G193" s="12"/>
      <c r="H193" s="15">
        <f>IF(ROUND(E193*G193,2)=0,  " " , ROUND(E193*G193,2))</f>
      </c>
    </row>
    <row r="194" ht="21" customHeight="true">
      <c r="A194" s="6" t="s">
        <v>183</v>
      </c>
      <c r="B194" s="10" t="s">
        <v>291</v>
      </c>
      <c r="C194" s="10"/>
      <c r="D194" s="9" t="s">
        <v>127</v>
      </c>
      <c r="E194" s="12">
        <v>0.05</v>
      </c>
      <c r="F194" s="12"/>
      <c r="G194" s="74">
        <v>6216.4</v>
      </c>
      <c r="H194" s="15">
        <f>IF(ROUND(E194*G194,2)=0,  " " , ROUND(E194*G194,2))</f>
      </c>
    </row>
    <row r="195" ht="21" customHeight="true">
      <c r="A195" s="6" t="s">
        <v>184</v>
      </c>
      <c r="B195" s="10" t="s">
        <v>292</v>
      </c>
      <c r="C195" s="10"/>
      <c r="D195" s="9" t="s">
        <v>127</v>
      </c>
      <c r="E195" s="12">
        <v>0.5</v>
      </c>
      <c r="F195" s="12"/>
      <c r="G195" s="75">
        <v>6216.3</v>
      </c>
      <c r="H195" s="15">
        <f>IF(ROUND(E195*G195,2)=0,  " " , ROUND(E195*G195,2))</f>
      </c>
    </row>
    <row r="196" ht="13.5" customHeight="true">
      <c r="A196" s="6" t="s">
        <v>185</v>
      </c>
      <c r="B196" s="10" t="s">
        <v>293</v>
      </c>
      <c r="C196" s="10"/>
      <c r="D196" s="9" t="s">
        <v>126</v>
      </c>
      <c r="E196" s="12">
        <v>36</v>
      </c>
      <c r="F196" s="12"/>
      <c r="G196" s="76">
        <v>49.76</v>
      </c>
      <c r="H196" s="15">
        <f>IF(ROUND(E196*G196,2)=0,  " " , ROUND(E196*G196,2))</f>
      </c>
    </row>
    <row r="197" ht="13.5" customHeight="true">
      <c r="A197" s="6" t="s">
        <v>186</v>
      </c>
      <c r="B197" s="10" t="s">
        <v>294</v>
      </c>
      <c r="C197" s="10"/>
      <c r="D197" s="9" t="s">
        <v>177</v>
      </c>
      <c r="E197" s="12">
        <v>70</v>
      </c>
      <c r="F197" s="12"/>
      <c r="G197" s="77">
        <v>75.56</v>
      </c>
      <c r="H197" s="15">
        <f>IF(ROUND(E197*G197,2)=0,  " " , ROUND(E197*G197,2))</f>
      </c>
    </row>
    <row r="198" ht="13.5" customHeight="true">
      <c r="A198" s="6" t="s">
        <v>187</v>
      </c>
      <c r="B198" s="10" t="s">
        <v>295</v>
      </c>
      <c r="C198" s="10"/>
      <c r="D198" s="9" t="s">
        <v>127</v>
      </c>
      <c r="E198" s="12">
        <v>0.2</v>
      </c>
      <c r="F198" s="12"/>
      <c r="G198" s="78">
        <v>677.6</v>
      </c>
      <c r="H198" s="15">
        <f>IF(ROUND(E198*G198,2)=0,  " " , ROUND(E198*G198,2))</f>
      </c>
    </row>
    <row r="199" ht="21" customHeight="true">
      <c r="A199" s="6" t="s">
        <v>188</v>
      </c>
      <c r="B199" s="10" t="s">
        <v>296</v>
      </c>
      <c r="C199" s="10"/>
      <c r="D199" s="9" t="s">
        <v>126</v>
      </c>
      <c r="E199" s="12">
        <v>99</v>
      </c>
      <c r="F199" s="12"/>
      <c r="G199" s="79">
        <v>60.44</v>
      </c>
      <c r="H199" s="15">
        <f>IF(ROUND(E199*G199,2)=0,  " " , ROUND(E199*G199,2))</f>
      </c>
    </row>
    <row r="200" ht="13.5" customHeight="true">
      <c r="A200" s="6" t="s">
        <v>189</v>
      </c>
      <c r="B200" s="10" t="s">
        <v>201</v>
      </c>
      <c r="C200" s="10"/>
      <c r="D200" s="9"/>
      <c r="E200" s="12"/>
      <c r="F200" s="12"/>
      <c r="G200" s="12"/>
      <c r="H200" s="15">
        <f>IF(ROUND(E200*G200,2)=0,  " " , ROUND(E200*G200,2))</f>
      </c>
    </row>
    <row r="201" ht="13.5" customHeight="true">
      <c r="A201" s="6" t="s">
        <v>190</v>
      </c>
      <c r="B201" s="10" t="s">
        <v>201</v>
      </c>
      <c r="C201" s="10"/>
      <c r="D201" s="9"/>
      <c r="E201" s="12"/>
      <c r="F201" s="12"/>
      <c r="G201" s="12"/>
      <c r="H201" s="15">
        <f>IF(ROUND(E201*G201,2)=0,  " " , ROUND(E201*G201,2))</f>
      </c>
    </row>
    <row r="202" ht="13.5" customHeight="true">
      <c r="A202" s="6" t="s">
        <v>7</v>
      </c>
      <c r="B202" s="10" t="s">
        <v>297</v>
      </c>
      <c r="C202" s="10"/>
      <c r="D202" s="9" t="s">
        <v>126</v>
      </c>
      <c r="E202" s="12">
        <v>30</v>
      </c>
      <c r="F202" s="12"/>
      <c r="G202" s="80">
        <v>180</v>
      </c>
      <c r="H202" s="15">
        <f>IF(ROUND(E202*G202,2)=0,  " " , ROUND(E202*G202,2))</f>
      </c>
    </row>
    <row r="203" ht="13.5" customHeight="true">
      <c r="A203" s="6"/>
      <c r="B203" s="10"/>
      <c r="C203" s="10"/>
      <c r="D203" s="9"/>
      <c r="E203" s="12"/>
      <c r="F203" s="12"/>
      <c r="G203" s="12"/>
      <c r="H203" s="15"/>
    </row>
    <row r="204" ht="13.5" customHeight="true">
      <c r="A204" s="6"/>
      <c r="B204" s="10"/>
      <c r="C204" s="10"/>
      <c r="D204" s="9"/>
      <c r="E204" s="12"/>
      <c r="F204" s="12"/>
      <c r="G204" s="12"/>
      <c r="H204" s="15"/>
    </row>
    <row r="205" ht="13.5" customHeight="true">
      <c r="A205" s="6"/>
      <c r="B205" s="10"/>
      <c r="C205" s="10"/>
      <c r="D205" s="9"/>
      <c r="E205" s="12"/>
      <c r="F205" s="12"/>
      <c r="G205" s="12"/>
      <c r="H205" s="15"/>
    </row>
    <row r="206" ht="13.5" customHeight="true">
      <c r="A206" s="6"/>
      <c r="B206" s="10"/>
      <c r="C206" s="10"/>
      <c r="D206" s="9"/>
      <c r="E206" s="12"/>
      <c r="F206" s="12"/>
      <c r="G206" s="12"/>
      <c r="H206" s="15"/>
    </row>
    <row r="207" ht="13.5" customHeight="true">
      <c r="A207" s="6"/>
      <c r="B207" s="10"/>
      <c r="C207" s="10"/>
      <c r="D207" s="9"/>
      <c r="E207" s="12"/>
      <c r="F207" s="12"/>
      <c r="G207" s="12"/>
      <c r="H207" s="15"/>
    </row>
    <row r="208" ht="13.5" customHeight="true">
      <c r="A208" s="6"/>
      <c r="B208" s="10"/>
      <c r="C208" s="10"/>
      <c r="D208" s="9"/>
      <c r="E208" s="12"/>
      <c r="F208" s="12"/>
      <c r="G208" s="12"/>
      <c r="H208" s="15"/>
    </row>
    <row r="209" ht="13.5" customHeight="true">
      <c r="A209" s="6"/>
      <c r="B209" s="10"/>
      <c r="C209" s="10"/>
      <c r="D209" s="9"/>
      <c r="E209" s="12"/>
      <c r="F209" s="12"/>
      <c r="G209" s="12"/>
      <c r="H209" s="15"/>
    </row>
    <row r="210" ht="13.5" customHeight="true">
      <c r="A210" s="6"/>
      <c r="B210" s="10"/>
      <c r="C210" s="10"/>
      <c r="D210" s="9"/>
      <c r="E210" s="12"/>
      <c r="F210" s="12"/>
      <c r="G210" s="12"/>
      <c r="H210" s="15"/>
    </row>
    <row r="211" ht="13.5" customHeight="true">
      <c r="A211" s="6"/>
      <c r="B211" s="10"/>
      <c r="C211" s="10"/>
      <c r="D211" s="9"/>
      <c r="E211" s="12"/>
      <c r="F211" s="12"/>
      <c r="G211" s="12"/>
      <c r="H211" s="15"/>
    </row>
    <row r="212" ht="13.5" customHeight="true">
      <c r="A212" s="6"/>
      <c r="B212" s="10"/>
      <c r="C212" s="10"/>
      <c r="D212" s="9"/>
      <c r="E212" s="12"/>
      <c r="F212" s="12"/>
      <c r="G212" s="12"/>
      <c r="H212" s="15"/>
    </row>
    <row r="213" ht="13.5" customHeight="true">
      <c r="A213" s="6"/>
      <c r="B213" s="10"/>
      <c r="C213" s="10"/>
      <c r="D213" s="9"/>
      <c r="E213" s="12"/>
      <c r="F213" s="12"/>
      <c r="G213" s="12"/>
      <c r="H213" s="15"/>
    </row>
    <row r="214" ht="13.5" customHeight="true">
      <c r="A214" s="6"/>
      <c r="B214" s="10"/>
      <c r="C214" s="10"/>
      <c r="D214" s="9"/>
      <c r="E214" s="12"/>
      <c r="F214" s="12"/>
      <c r="G214" s="12"/>
      <c r="H214" s="15"/>
    </row>
    <row r="215" ht="13.5" customHeight="true">
      <c r="A215" s="6"/>
      <c r="B215" s="10"/>
      <c r="C215" s="10"/>
      <c r="D215" s="9"/>
      <c r="E215" s="12"/>
      <c r="F215" s="12"/>
      <c r="G215" s="12"/>
      <c r="H215" s="15"/>
    </row>
    <row r="216" ht="13.5" customHeight="true">
      <c r="A216" s="6"/>
      <c r="B216" s="10"/>
      <c r="C216" s="10"/>
      <c r="D216" s="9"/>
      <c r="E216" s="12"/>
      <c r="F216" s="12"/>
      <c r="G216" s="12"/>
      <c r="H216" s="15"/>
    </row>
    <row r="217" ht="13.5" customHeight="true">
      <c r="A217" s="6"/>
      <c r="B217" s="10"/>
      <c r="C217" s="10"/>
      <c r="D217" s="9"/>
      <c r="E217" s="12"/>
      <c r="F217" s="12"/>
      <c r="G217" s="12"/>
      <c r="H217" s="15"/>
    </row>
    <row r="218" ht="13.5" customHeight="true">
      <c r="A218" s="6"/>
      <c r="B218" s="10"/>
      <c r="C218" s="10"/>
      <c r="D218" s="9"/>
      <c r="E218" s="12"/>
      <c r="F218" s="12"/>
      <c r="G218" s="12"/>
      <c r="H218" s="15"/>
    </row>
    <row r="219" ht="13.5" customHeight="true">
      <c r="A219" s="6"/>
      <c r="B219" s="10"/>
      <c r="C219" s="10"/>
      <c r="D219" s="9"/>
      <c r="E219" s="12"/>
      <c r="F219" s="12"/>
      <c r="G219" s="12"/>
      <c r="H219" s="15"/>
    </row>
    <row r="220" ht="13.5" customHeight="true">
      <c r="A220" s="6"/>
      <c r="B220" s="10"/>
      <c r="C220" s="10"/>
      <c r="D220" s="9"/>
      <c r="E220" s="12"/>
      <c r="F220" s="12"/>
      <c r="G220" s="12"/>
      <c r="H220" s="15"/>
    </row>
    <row r="221" ht="13.5" customHeight="true">
      <c r="A221" s="6"/>
      <c r="B221" s="10"/>
      <c r="C221" s="10"/>
      <c r="D221" s="9"/>
      <c r="E221" s="12"/>
      <c r="F221" s="12"/>
      <c r="G221" s="12"/>
      <c r="H221" s="15"/>
    </row>
    <row r="222" ht="13.5" customHeight="true">
      <c r="A222" s="6"/>
      <c r="B222" s="10"/>
      <c r="C222" s="10"/>
      <c r="D222" s="9"/>
      <c r="E222" s="12"/>
      <c r="F222" s="12"/>
      <c r="G222" s="12"/>
      <c r="H222" s="15"/>
    </row>
    <row r="223" ht="13.5" customHeight="true">
      <c r="A223" s="6"/>
      <c r="B223" s="10"/>
      <c r="C223" s="10"/>
      <c r="D223" s="9"/>
      <c r="E223" s="12"/>
      <c r="F223" s="12"/>
      <c r="G223" s="12"/>
      <c r="H223" s="15"/>
    </row>
    <row r="224" ht="13.5" customHeight="true">
      <c r="A224" s="6"/>
      <c r="B224" s="10"/>
      <c r="C224" s="10"/>
      <c r="D224" s="9"/>
      <c r="E224" s="12"/>
      <c r="F224" s="12"/>
      <c r="G224" s="12"/>
      <c r="H224" s="15"/>
    </row>
    <row r="225" ht="13.5" customHeight="true">
      <c r="A225" s="6"/>
      <c r="B225" s="10"/>
      <c r="C225" s="10"/>
      <c r="D225" s="9"/>
      <c r="E225" s="12"/>
      <c r="F225" s="12"/>
      <c r="G225" s="12"/>
      <c r="H225" s="15"/>
    </row>
    <row r="226" ht="13.5" customHeight="true">
      <c r="A226" s="6"/>
      <c r="B226" s="10"/>
      <c r="C226" s="10"/>
      <c r="D226" s="9"/>
      <c r="E226" s="12"/>
      <c r="F226" s="12"/>
      <c r="G226" s="12"/>
      <c r="H226" s="15"/>
    </row>
    <row r="227" ht="13.5" customHeight="true">
      <c r="A227" s="6"/>
      <c r="B227" s="10"/>
      <c r="C227" s="10"/>
      <c r="D227" s="9"/>
      <c r="E227" s="12"/>
      <c r="F227" s="12"/>
      <c r="G227" s="12"/>
      <c r="H227" s="15"/>
    </row>
    <row r="228" ht="13.5" customHeight="true">
      <c r="A228" s="6"/>
      <c r="B228" s="10"/>
      <c r="C228" s="10"/>
      <c r="D228" s="9"/>
      <c r="E228" s="12"/>
      <c r="F228" s="12"/>
      <c r="G228" s="12"/>
      <c r="H228" s="15"/>
    </row>
    <row r="229" ht="13.5" customHeight="true">
      <c r="A229" s="6"/>
      <c r="B229" s="10"/>
      <c r="C229" s="10"/>
      <c r="D229" s="9"/>
      <c r="E229" s="12"/>
      <c r="F229" s="12"/>
      <c r="G229" s="12"/>
      <c r="H229" s="15"/>
    </row>
    <row r="230" ht="13.5" customHeight="true">
      <c r="A230" s="6"/>
      <c r="B230" s="10"/>
      <c r="C230" s="10"/>
      <c r="D230" s="9"/>
      <c r="E230" s="12"/>
      <c r="F230" s="12"/>
      <c r="G230" s="12"/>
      <c r="H230" s="15"/>
    </row>
    <row r="231" ht="13.5" customHeight="true">
      <c r="A231" s="6"/>
      <c r="B231" s="10"/>
      <c r="C231" s="10"/>
      <c r="D231" s="9"/>
      <c r="E231" s="12"/>
      <c r="F231" s="12"/>
      <c r="G231" s="12"/>
      <c r="H231" s="15"/>
    </row>
    <row r="232" ht="13.5" customHeight="true">
      <c r="A232" s="6"/>
      <c r="B232" s="10"/>
      <c r="C232" s="10"/>
      <c r="D232" s="9"/>
      <c r="E232" s="12"/>
      <c r="F232" s="12"/>
      <c r="G232" s="12"/>
      <c r="H232" s="15"/>
    </row>
    <row r="233" ht="13.5" customHeight="true">
      <c r="A233" s="7">
        <f> "第400章 合计 "&amp;Sum((H192,H194,H195,H196,H197,H198,H199,H202))&amp;"  元" </f>
      </c>
      <c r="B233" s="11"/>
      <c r="C233" s="11"/>
      <c r="D233" s="11"/>
      <c r="E233" s="11"/>
      <c r="F233" s="11"/>
      <c r="G233" s="11"/>
      <c r="H233" s="16"/>
    </row>
    <row r="234" ht="21" customHeight="true">
      <c r="A234" s="2"/>
      <c r="B234" s="2"/>
      <c r="C234" s="3"/>
      <c r="D234" s="3"/>
      <c r="E234" s="3"/>
      <c r="F234" s="4" t="s">
        <v>203</v>
      </c>
      <c r="G234" s="4"/>
      <c r="H234" s="4"/>
    </row>
    <row r="235" ht="21" customHeight="true">
      <c r="A235" s="1" t="s">
        <v>0</v>
      </c>
      <c r="B235" s="1"/>
      <c r="C235" s="1"/>
      <c r="D235" s="1"/>
      <c r="E235" s="1"/>
      <c r="F235" s="1"/>
      <c r="G235" s="1"/>
      <c r="H235" s="1"/>
    </row>
    <row r="236" ht="21" customHeight="true">
      <c r="A236" s="2" t="s">
        <v>1</v>
      </c>
      <c r="B236" s="2"/>
      <c r="C236" s="3"/>
      <c r="D236" s="3"/>
      <c r="E236" s="3"/>
      <c r="F236" s="4" t="s">
        <v>2</v>
      </c>
      <c r="G236" s="4"/>
      <c r="H236" s="4"/>
    </row>
    <row r="237" ht="13.5" customHeight="true">
      <c r="A237" s="5" t="s">
        <v>204</v>
      </c>
      <c r="B237" s="8"/>
      <c r="C237" s="8"/>
      <c r="D237" s="8"/>
      <c r="E237" s="8"/>
      <c r="F237" s="8"/>
      <c r="G237" s="8"/>
      <c r="H237" s="13"/>
    </row>
    <row r="238" ht="13.5" customHeight="true">
      <c r="A238" s="6" t="s">
        <v>4</v>
      </c>
      <c r="B238" s="9" t="s">
        <v>44</v>
      </c>
      <c r="C238" s="9"/>
      <c r="D238" s="9" t="s">
        <v>83</v>
      </c>
      <c r="E238" s="9" t="s">
        <v>85</v>
      </c>
      <c r="F238" s="9"/>
      <c r="G238" s="9" t="s">
        <v>86</v>
      </c>
      <c r="H238" s="14" t="s">
        <v>87</v>
      </c>
    </row>
    <row r="239" ht="13.5" customHeight="true">
      <c r="A239" s="6" t="s">
        <v>205</v>
      </c>
      <c r="B239" s="10" t="s">
        <v>217</v>
      </c>
      <c r="C239" s="10"/>
      <c r="D239" s="9"/>
      <c r="E239" s="12"/>
      <c r="F239" s="12"/>
      <c r="G239" s="12"/>
      <c r="H239" s="15">
        <f>IF(ROUND(E239*G239,2)=0,  " " , ROUND(E239*G239,2))</f>
      </c>
    </row>
    <row r="240" ht="13.5" customHeight="true">
      <c r="A240" s="6" t="s">
        <v>206</v>
      </c>
      <c r="B240" s="10" t="s">
        <v>218</v>
      </c>
      <c r="C240" s="10"/>
      <c r="D240" s="9"/>
      <c r="E240" s="12"/>
      <c r="F240" s="12"/>
      <c r="G240" s="12"/>
      <c r="H240" s="15">
        <f>IF(ROUND(E240*G240,2)=0,  " " , ROUND(E240*G240,2))</f>
      </c>
    </row>
    <row r="241" ht="13.5" customHeight="true">
      <c r="A241" s="6" t="s">
        <v>7</v>
      </c>
      <c r="B241" s="10" t="s">
        <v>298</v>
      </c>
      <c r="C241" s="10"/>
      <c r="D241" s="9" t="s">
        <v>177</v>
      </c>
      <c r="E241" s="12">
        <v>113</v>
      </c>
      <c r="F241" s="12"/>
      <c r="G241" s="81">
        <v>240</v>
      </c>
      <c r="H241" s="15">
        <f>IF(ROUND(E241*G241,2)=0,  " " , ROUND(E241*G241,2))</f>
      </c>
    </row>
    <row r="242" ht="13.5" customHeight="true">
      <c r="A242" s="6" t="s">
        <v>8</v>
      </c>
      <c r="B242" s="10" t="s">
        <v>299</v>
      </c>
      <c r="C242" s="10"/>
      <c r="D242" s="9" t="s">
        <v>177</v>
      </c>
      <c r="E242" s="12">
        <v>32</v>
      </c>
      <c r="F242" s="12"/>
      <c r="G242" s="82">
        <v>75</v>
      </c>
      <c r="H242" s="15">
        <f>IF(ROUND(E242*G242,2)=0,  " " , ROUND(E242*G242,2))</f>
      </c>
    </row>
    <row r="243" ht="13.5" customHeight="true">
      <c r="A243" s="6" t="s">
        <v>207</v>
      </c>
      <c r="B243" s="10" t="s">
        <v>221</v>
      </c>
      <c r="C243" s="10"/>
      <c r="D243" s="9"/>
      <c r="E243" s="12"/>
      <c r="F243" s="12"/>
      <c r="G243" s="12"/>
      <c r="H243" s="15">
        <f>IF(ROUND(E243*G243,2)=0,  " " , ROUND(E243*G243,2))</f>
      </c>
    </row>
    <row r="244" ht="30" customHeight="true">
      <c r="A244" s="6" t="s">
        <v>208</v>
      </c>
      <c r="B244" s="10" t="s">
        <v>300</v>
      </c>
      <c r="C244" s="10"/>
      <c r="D244" s="9" t="s">
        <v>232</v>
      </c>
      <c r="E244" s="12">
        <v>18</v>
      </c>
      <c r="F244" s="12"/>
      <c r="G244" s="83">
        <v>1373.38</v>
      </c>
      <c r="H244" s="15">
        <f>IF(ROUND(E244*G244,2)=0,  " " , ROUND(E244*G244,2))</f>
      </c>
    </row>
    <row r="245" ht="30" customHeight="true">
      <c r="A245" s="6" t="s">
        <v>209</v>
      </c>
      <c r="B245" s="10" t="s">
        <v>301</v>
      </c>
      <c r="C245" s="10"/>
      <c r="D245" s="9" t="s">
        <v>232</v>
      </c>
      <c r="E245" s="12">
        <v>2</v>
      </c>
      <c r="F245" s="12"/>
      <c r="G245" s="84">
        <v>1686.4</v>
      </c>
      <c r="H245" s="15">
        <f>IF(ROUND(E245*G245,2)=0,  " " , ROUND(E245*G245,2))</f>
      </c>
    </row>
    <row r="246" ht="30" customHeight="true">
      <c r="A246" s="6" t="s">
        <v>210</v>
      </c>
      <c r="B246" s="10" t="s">
        <v>302</v>
      </c>
      <c r="C246" s="10"/>
      <c r="D246" s="9" t="s">
        <v>232</v>
      </c>
      <c r="E246" s="12">
        <v>2</v>
      </c>
      <c r="F246" s="12"/>
      <c r="G246" s="85">
        <v>1575.82</v>
      </c>
      <c r="H246" s="15">
        <f>IF(ROUND(E246*G246,2)=0,  " " , ROUND(E246*G246,2))</f>
      </c>
    </row>
    <row r="247" ht="13.5" customHeight="true">
      <c r="A247" s="6" t="s">
        <v>211</v>
      </c>
      <c r="B247" s="10" t="s">
        <v>303</v>
      </c>
      <c r="C247" s="10"/>
      <c r="D247" s="9" t="s">
        <v>232</v>
      </c>
      <c r="E247" s="12">
        <v>68</v>
      </c>
      <c r="F247" s="12"/>
      <c r="G247" s="86">
        <v>255.11</v>
      </c>
      <c r="H247" s="15">
        <f>IF(ROUND(E247*G247,2)=0,  " " , ROUND(E247*G247,2))</f>
      </c>
    </row>
    <row r="248" ht="13.5" customHeight="true">
      <c r="A248" s="6" t="s">
        <v>212</v>
      </c>
      <c r="B248" s="10" t="s">
        <v>304</v>
      </c>
      <c r="C248" s="10"/>
      <c r="D248" s="9" t="s">
        <v>232</v>
      </c>
      <c r="E248" s="12">
        <v>1</v>
      </c>
      <c r="F248" s="12"/>
      <c r="G248" s="87">
        <v>174.95</v>
      </c>
      <c r="H248" s="15">
        <f>IF(ROUND(E248*G248,2)=0,  " " , ROUND(E248*G248,2))</f>
      </c>
    </row>
    <row r="249" ht="13.5" customHeight="true">
      <c r="A249" s="6" t="s">
        <v>213</v>
      </c>
      <c r="B249" s="10" t="s">
        <v>305</v>
      </c>
      <c r="C249" s="10"/>
      <c r="D249" s="9" t="s">
        <v>232</v>
      </c>
      <c r="E249" s="12">
        <v>8</v>
      </c>
      <c r="F249" s="12"/>
      <c r="G249" s="88">
        <v>16.52</v>
      </c>
      <c r="H249" s="15">
        <f>IF(ROUND(E249*G249,2)=0,  " " , ROUND(E249*G249,2))</f>
      </c>
    </row>
    <row r="250" ht="13.5" customHeight="true">
      <c r="A250" s="6" t="s">
        <v>214</v>
      </c>
      <c r="B250" s="10" t="s">
        <v>228</v>
      </c>
      <c r="C250" s="10"/>
      <c r="D250" s="9"/>
      <c r="E250" s="12"/>
      <c r="F250" s="12"/>
      <c r="G250" s="12"/>
      <c r="H250" s="15">
        <f>IF(ROUND(E250*G250,2)=0,  " " , ROUND(E250*G250,2))</f>
      </c>
    </row>
    <row r="251" ht="13.5" customHeight="true">
      <c r="A251" s="6" t="s">
        <v>215</v>
      </c>
      <c r="B251" s="10" t="s">
        <v>229</v>
      </c>
      <c r="C251" s="10"/>
      <c r="D251" s="9"/>
      <c r="E251" s="12"/>
      <c r="F251" s="12"/>
      <c r="G251" s="12"/>
      <c r="H251" s="15">
        <f>IF(ROUND(E251*G251,2)=0,  " " , ROUND(E251*G251,2))</f>
      </c>
    </row>
    <row r="252" ht="13.5" customHeight="true">
      <c r="A252" s="6" t="s">
        <v>7</v>
      </c>
      <c r="B252" s="10" t="s">
        <v>306</v>
      </c>
      <c r="C252" s="10"/>
      <c r="D252" s="9" t="s">
        <v>126</v>
      </c>
      <c r="E252" s="12">
        <v>263.07</v>
      </c>
      <c r="F252" s="12"/>
      <c r="G252" s="89">
        <v>71.93</v>
      </c>
      <c r="H252" s="15">
        <f>IF(ROUND(E252*G252,2)=0,  " " , ROUND(E252*G252,2))</f>
      </c>
    </row>
    <row r="253" ht="13.5" customHeight="true">
      <c r="A253" s="6" t="s">
        <v>8</v>
      </c>
      <c r="B253" s="10" t="s">
        <v>307</v>
      </c>
      <c r="C253" s="10"/>
      <c r="D253" s="9" t="s">
        <v>126</v>
      </c>
      <c r="E253" s="12">
        <v>12.6</v>
      </c>
      <c r="F253" s="12"/>
      <c r="G253" s="90">
        <v>223.73</v>
      </c>
      <c r="H253" s="15">
        <f>IF(ROUND(E253*G253,2)=0,  " " , ROUND(E253*G253,2))</f>
      </c>
    </row>
    <row r="254" ht="13.5" customHeight="true">
      <c r="A254" s="6"/>
      <c r="B254" s="10"/>
      <c r="C254" s="10"/>
      <c r="D254" s="9"/>
      <c r="E254" s="12"/>
      <c r="F254" s="12"/>
      <c r="G254" s="12"/>
      <c r="H254" s="15"/>
    </row>
    <row r="255" ht="13.5" customHeight="true">
      <c r="A255" s="6"/>
      <c r="B255" s="10"/>
      <c r="C255" s="10"/>
      <c r="D255" s="9"/>
      <c r="E255" s="12"/>
      <c r="F255" s="12"/>
      <c r="G255" s="12"/>
      <c r="H255" s="15"/>
    </row>
    <row r="256" ht="13.5" customHeight="true">
      <c r="A256" s="6"/>
      <c r="B256" s="10"/>
      <c r="C256" s="10"/>
      <c r="D256" s="9"/>
      <c r="E256" s="12"/>
      <c r="F256" s="12"/>
      <c r="G256" s="12"/>
      <c r="H256" s="15"/>
    </row>
    <row r="257" ht="13.5" customHeight="true">
      <c r="A257" s="6"/>
      <c r="B257" s="10"/>
      <c r="C257" s="10"/>
      <c r="D257" s="9"/>
      <c r="E257" s="12"/>
      <c r="F257" s="12"/>
      <c r="G257" s="12"/>
      <c r="H257" s="15"/>
    </row>
    <row r="258" ht="13.5" customHeight="true">
      <c r="A258" s="6"/>
      <c r="B258" s="10"/>
      <c r="C258" s="10"/>
      <c r="D258" s="9"/>
      <c r="E258" s="12"/>
      <c r="F258" s="12"/>
      <c r="G258" s="12"/>
      <c r="H258" s="15"/>
    </row>
    <row r="259" ht="13.5" customHeight="true">
      <c r="A259" s="6"/>
      <c r="B259" s="10"/>
      <c r="C259" s="10"/>
      <c r="D259" s="9"/>
      <c r="E259" s="12"/>
      <c r="F259" s="12"/>
      <c r="G259" s="12"/>
      <c r="H259" s="15"/>
    </row>
    <row r="260" ht="13.5" customHeight="true">
      <c r="A260" s="6"/>
      <c r="B260" s="10"/>
      <c r="C260" s="10"/>
      <c r="D260" s="9"/>
      <c r="E260" s="12"/>
      <c r="F260" s="12"/>
      <c r="G260" s="12"/>
      <c r="H260" s="15"/>
    </row>
    <row r="261" ht="13.5" customHeight="true">
      <c r="A261" s="6"/>
      <c r="B261" s="10"/>
      <c r="C261" s="10"/>
      <c r="D261" s="9"/>
      <c r="E261" s="12"/>
      <c r="F261" s="12"/>
      <c r="G261" s="12"/>
      <c r="H261" s="15"/>
    </row>
    <row r="262" ht="13.5" customHeight="true">
      <c r="A262" s="6"/>
      <c r="B262" s="10"/>
      <c r="C262" s="10"/>
      <c r="D262" s="9"/>
      <c r="E262" s="12"/>
      <c r="F262" s="12"/>
      <c r="G262" s="12"/>
      <c r="H262" s="15"/>
    </row>
    <row r="263" ht="13.5" customHeight="true">
      <c r="A263" s="6"/>
      <c r="B263" s="10"/>
      <c r="C263" s="10"/>
      <c r="D263" s="9"/>
      <c r="E263" s="12"/>
      <c r="F263" s="12"/>
      <c r="G263" s="12"/>
      <c r="H263" s="15"/>
    </row>
    <row r="264" ht="13.5" customHeight="true">
      <c r="A264" s="6"/>
      <c r="B264" s="10"/>
      <c r="C264" s="10"/>
      <c r="D264" s="9"/>
      <c r="E264" s="12"/>
      <c r="F264" s="12"/>
      <c r="G264" s="12"/>
      <c r="H264" s="15"/>
    </row>
    <row r="265" ht="13.5" customHeight="true">
      <c r="A265" s="6"/>
      <c r="B265" s="10"/>
      <c r="C265" s="10"/>
      <c r="D265" s="9"/>
      <c r="E265" s="12"/>
      <c r="F265" s="12"/>
      <c r="G265" s="12"/>
      <c r="H265" s="15"/>
    </row>
    <row r="266" ht="13.5" customHeight="true">
      <c r="A266" s="6"/>
      <c r="B266" s="10"/>
      <c r="C266" s="10"/>
      <c r="D266" s="9"/>
      <c r="E266" s="12"/>
      <c r="F266" s="12"/>
      <c r="G266" s="12"/>
      <c r="H266" s="15"/>
    </row>
    <row r="267" ht="13.5" customHeight="true">
      <c r="A267" s="6"/>
      <c r="B267" s="10"/>
      <c r="C267" s="10"/>
      <c r="D267" s="9"/>
      <c r="E267" s="12"/>
      <c r="F267" s="12"/>
      <c r="G267" s="12"/>
      <c r="H267" s="15"/>
    </row>
    <row r="268" ht="13.5" customHeight="true">
      <c r="A268" s="6"/>
      <c r="B268" s="10"/>
      <c r="C268" s="10"/>
      <c r="D268" s="9"/>
      <c r="E268" s="12"/>
      <c r="F268" s="12"/>
      <c r="G268" s="12"/>
      <c r="H268" s="15"/>
    </row>
    <row r="269" ht="13.5" customHeight="true">
      <c r="A269" s="6"/>
      <c r="B269" s="10"/>
      <c r="C269" s="10"/>
      <c r="D269" s="9"/>
      <c r="E269" s="12"/>
      <c r="F269" s="12"/>
      <c r="G269" s="12"/>
      <c r="H269" s="15"/>
    </row>
    <row r="270" ht="13.5" customHeight="true">
      <c r="A270" s="6"/>
      <c r="B270" s="10"/>
      <c r="C270" s="10"/>
      <c r="D270" s="9"/>
      <c r="E270" s="12"/>
      <c r="F270" s="12"/>
      <c r="G270" s="12"/>
      <c r="H270" s="15"/>
    </row>
    <row r="271" ht="13.5" customHeight="true">
      <c r="A271" s="6"/>
      <c r="B271" s="10"/>
      <c r="C271" s="10"/>
      <c r="D271" s="9"/>
      <c r="E271" s="12"/>
      <c r="F271" s="12"/>
      <c r="G271" s="12"/>
      <c r="H271" s="15"/>
    </row>
    <row r="272" ht="13.5" customHeight="true">
      <c r="A272" s="6"/>
      <c r="B272" s="10"/>
      <c r="C272" s="10"/>
      <c r="D272" s="9"/>
      <c r="E272" s="12"/>
      <c r="F272" s="12"/>
      <c r="G272" s="12"/>
      <c r="H272" s="15"/>
    </row>
    <row r="273" ht="13.5" customHeight="true">
      <c r="A273" s="6"/>
      <c r="B273" s="10"/>
      <c r="C273" s="10"/>
      <c r="D273" s="9"/>
      <c r="E273" s="12"/>
      <c r="F273" s="12"/>
      <c r="G273" s="12"/>
      <c r="H273" s="15"/>
    </row>
    <row r="274" ht="13.5" customHeight="true">
      <c r="A274" s="6"/>
      <c r="B274" s="10"/>
      <c r="C274" s="10"/>
      <c r="D274" s="9"/>
      <c r="E274" s="12"/>
      <c r="F274" s="12"/>
      <c r="G274" s="12"/>
      <c r="H274" s="15"/>
    </row>
    <row r="275" ht="13.5" customHeight="true">
      <c r="A275" s="6"/>
      <c r="B275" s="10"/>
      <c r="C275" s="10"/>
      <c r="D275" s="9"/>
      <c r="E275" s="12"/>
      <c r="F275" s="12"/>
      <c r="G275" s="12"/>
      <c r="H275" s="15"/>
    </row>
    <row r="276" ht="13.5" customHeight="true">
      <c r="A276" s="6"/>
      <c r="B276" s="10"/>
      <c r="C276" s="10"/>
      <c r="D276" s="9"/>
      <c r="E276" s="12"/>
      <c r="F276" s="12"/>
      <c r="G276" s="12"/>
      <c r="H276" s="15"/>
    </row>
    <row r="277" ht="13.5" customHeight="true">
      <c r="A277" s="6"/>
      <c r="B277" s="10"/>
      <c r="C277" s="10"/>
      <c r="D277" s="9"/>
      <c r="E277" s="12"/>
      <c r="F277" s="12"/>
      <c r="G277" s="12"/>
      <c r="H277" s="15"/>
    </row>
    <row r="278" ht="13.5" customHeight="true">
      <c r="A278" s="6"/>
      <c r="B278" s="10"/>
      <c r="C278" s="10"/>
      <c r="D278" s="9"/>
      <c r="E278" s="12"/>
      <c r="F278" s="12"/>
      <c r="G278" s="12"/>
      <c r="H278" s="15"/>
    </row>
    <row r="279" ht="13.5" customHeight="true">
      <c r="A279" s="6"/>
      <c r="B279" s="10"/>
      <c r="C279" s="10"/>
      <c r="D279" s="9"/>
      <c r="E279" s="12"/>
      <c r="F279" s="12"/>
      <c r="G279" s="12"/>
      <c r="H279" s="15"/>
    </row>
    <row r="280" ht="13.5" customHeight="true">
      <c r="A280" s="7">
        <f> "第600章 合计 "&amp;Sum((H241,H242,H244,H245,H246,H247,H248,H249,H252,H253))&amp;"  元" </f>
      </c>
      <c r="B280" s="11"/>
      <c r="C280" s="11"/>
      <c r="D280" s="11"/>
      <c r="E280" s="11"/>
      <c r="F280" s="11"/>
      <c r="G280" s="11"/>
      <c r="H280" s="16"/>
    </row>
    <row r="281" ht="21" customHeight="true">
      <c r="A281" s="2"/>
      <c r="B281" s="2"/>
      <c r="C281" s="3"/>
      <c r="D281" s="3"/>
      <c r="E281" s="3"/>
      <c r="F281" s="4" t="s">
        <v>233</v>
      </c>
      <c r="G281" s="4"/>
      <c r="H281" s="4"/>
    </row>
  </sheetData>
  <sheetProtection password="EF9D" sheet="true" objects="true" scenarios="true"/>
  <mergeCells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A43:H43"/>
    <mergeCell ref="A44:B44"/>
    <mergeCell ref="C44:E44"/>
    <mergeCell ref="F44:H44"/>
    <mergeCell ref="A45:H45"/>
    <mergeCell ref="A46:B46"/>
    <mergeCell ref="C46:E46"/>
    <mergeCell ref="F46:H46"/>
    <mergeCell ref="A47:H47"/>
    <mergeCell ref="B48:C48"/>
    <mergeCell ref="E48:F48"/>
    <mergeCell ref="B49:C49"/>
    <mergeCell ref="E49:F49"/>
    <mergeCell ref="B50:C50"/>
    <mergeCell ref="E50:F50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6:C56"/>
    <mergeCell ref="E56:F56"/>
    <mergeCell ref="B57:C57"/>
    <mergeCell ref="E57:F57"/>
    <mergeCell ref="B58:C58"/>
    <mergeCell ref="E58:F58"/>
    <mergeCell ref="B59:C59"/>
    <mergeCell ref="E59:F59"/>
    <mergeCell ref="B60:C60"/>
    <mergeCell ref="E60:F60"/>
    <mergeCell ref="B61:C61"/>
    <mergeCell ref="E61:F61"/>
    <mergeCell ref="B62:C62"/>
    <mergeCell ref="E62:F62"/>
    <mergeCell ref="B63:C63"/>
    <mergeCell ref="E63:F63"/>
    <mergeCell ref="B64:C64"/>
    <mergeCell ref="E64:F64"/>
    <mergeCell ref="B65:C65"/>
    <mergeCell ref="E65:F65"/>
    <mergeCell ref="B66:C66"/>
    <mergeCell ref="E66:F66"/>
    <mergeCell ref="B67:C67"/>
    <mergeCell ref="E67:F67"/>
    <mergeCell ref="B68:C68"/>
    <mergeCell ref="E68:F68"/>
    <mergeCell ref="B69:C69"/>
    <mergeCell ref="E69:F69"/>
    <mergeCell ref="B70:C70"/>
    <mergeCell ref="E70:F70"/>
    <mergeCell ref="B71:C71"/>
    <mergeCell ref="E71:F71"/>
    <mergeCell ref="B72:C72"/>
    <mergeCell ref="E72:F72"/>
    <mergeCell ref="B73:C73"/>
    <mergeCell ref="E73:F73"/>
    <mergeCell ref="B74:C74"/>
    <mergeCell ref="E74:F74"/>
    <mergeCell ref="B75:C75"/>
    <mergeCell ref="E75:F75"/>
    <mergeCell ref="B76:C76"/>
    <mergeCell ref="E76:F76"/>
    <mergeCell ref="B77:C77"/>
    <mergeCell ref="E77:F77"/>
    <mergeCell ref="B78:C78"/>
    <mergeCell ref="E78:F78"/>
    <mergeCell ref="B79:C79"/>
    <mergeCell ref="E79:F79"/>
    <mergeCell ref="B80:C80"/>
    <mergeCell ref="E80:F80"/>
    <mergeCell ref="B81:C81"/>
    <mergeCell ref="E81:F81"/>
    <mergeCell ref="B82:C82"/>
    <mergeCell ref="E82:F82"/>
    <mergeCell ref="B83:C83"/>
    <mergeCell ref="E83:F83"/>
    <mergeCell ref="B84:C84"/>
    <mergeCell ref="E84:F84"/>
    <mergeCell ref="B85:C85"/>
    <mergeCell ref="E85:F85"/>
    <mergeCell ref="B86:C86"/>
    <mergeCell ref="E86:F86"/>
    <mergeCell ref="B87:C87"/>
    <mergeCell ref="E87:F87"/>
    <mergeCell ref="B88:C88"/>
    <mergeCell ref="E88:F88"/>
    <mergeCell ref="B89:C89"/>
    <mergeCell ref="E89:F89"/>
    <mergeCell ref="B90:C90"/>
    <mergeCell ref="E90:F90"/>
    <mergeCell ref="B91:C91"/>
    <mergeCell ref="E91:F91"/>
    <mergeCell ref="B92:C92"/>
    <mergeCell ref="E92:F92"/>
    <mergeCell ref="B93:C93"/>
    <mergeCell ref="E93:F93"/>
    <mergeCell ref="A94:H94"/>
    <mergeCell ref="A95:B95"/>
    <mergeCell ref="C95:E95"/>
    <mergeCell ref="F95:H95"/>
    <mergeCell ref="A96:H96"/>
    <mergeCell ref="A97:B97"/>
    <mergeCell ref="C97:E97"/>
    <mergeCell ref="F97:H97"/>
    <mergeCell ref="A98:H98"/>
    <mergeCell ref="B99:C99"/>
    <mergeCell ref="E99:F99"/>
    <mergeCell ref="B100:C100"/>
    <mergeCell ref="E100:F100"/>
    <mergeCell ref="B101:C101"/>
    <mergeCell ref="E101:F101"/>
    <mergeCell ref="B102:C102"/>
    <mergeCell ref="E102:F102"/>
    <mergeCell ref="B103:C103"/>
    <mergeCell ref="E103:F103"/>
    <mergeCell ref="B104:C104"/>
    <mergeCell ref="E104:F104"/>
    <mergeCell ref="B105:C105"/>
    <mergeCell ref="E105:F105"/>
    <mergeCell ref="B106:C106"/>
    <mergeCell ref="E106:F106"/>
    <mergeCell ref="B107:C107"/>
    <mergeCell ref="E107:F107"/>
    <mergeCell ref="B108:C108"/>
    <mergeCell ref="E108:F108"/>
    <mergeCell ref="B109:C109"/>
    <mergeCell ref="E109:F109"/>
    <mergeCell ref="B110:C110"/>
    <mergeCell ref="E110:F110"/>
    <mergeCell ref="B111:C111"/>
    <mergeCell ref="E111:F111"/>
    <mergeCell ref="B112:C112"/>
    <mergeCell ref="E112:F112"/>
    <mergeCell ref="B113:C113"/>
    <mergeCell ref="E113:F113"/>
    <mergeCell ref="B114:C114"/>
    <mergeCell ref="E114:F114"/>
    <mergeCell ref="B115:C115"/>
    <mergeCell ref="E115:F115"/>
    <mergeCell ref="B116:C116"/>
    <mergeCell ref="E116:F116"/>
    <mergeCell ref="B117:C117"/>
    <mergeCell ref="E117:F117"/>
    <mergeCell ref="B118:C118"/>
    <mergeCell ref="E118:F118"/>
    <mergeCell ref="B119:C119"/>
    <mergeCell ref="E119:F119"/>
    <mergeCell ref="B120:C120"/>
    <mergeCell ref="E120:F120"/>
    <mergeCell ref="B121:C121"/>
    <mergeCell ref="E121:F121"/>
    <mergeCell ref="B122:C122"/>
    <mergeCell ref="E122:F122"/>
    <mergeCell ref="B123:C123"/>
    <mergeCell ref="E123:F123"/>
    <mergeCell ref="B124:C124"/>
    <mergeCell ref="E124:F124"/>
    <mergeCell ref="B125:C125"/>
    <mergeCell ref="E125:F125"/>
    <mergeCell ref="B126:C126"/>
    <mergeCell ref="E126:F126"/>
    <mergeCell ref="B127:C127"/>
    <mergeCell ref="E127:F127"/>
    <mergeCell ref="B128:C128"/>
    <mergeCell ref="E128:F128"/>
    <mergeCell ref="B129:C129"/>
    <mergeCell ref="E129:F129"/>
    <mergeCell ref="B130:C130"/>
    <mergeCell ref="E130:F130"/>
    <mergeCell ref="B131:C131"/>
    <mergeCell ref="E131:F131"/>
    <mergeCell ref="B132:C132"/>
    <mergeCell ref="E132:F132"/>
    <mergeCell ref="B133:C133"/>
    <mergeCell ref="E133:F133"/>
    <mergeCell ref="B134:C134"/>
    <mergeCell ref="E134:F134"/>
    <mergeCell ref="B135:C135"/>
    <mergeCell ref="E135:F135"/>
    <mergeCell ref="B136:C136"/>
    <mergeCell ref="E136:F136"/>
    <mergeCell ref="B137:C137"/>
    <mergeCell ref="E137:F137"/>
    <mergeCell ref="B138:C138"/>
    <mergeCell ref="E138:F138"/>
    <mergeCell ref="B139:C139"/>
    <mergeCell ref="E139:F139"/>
    <mergeCell ref="A140:H140"/>
    <mergeCell ref="A141:B141"/>
    <mergeCell ref="C141:E141"/>
    <mergeCell ref="F141:H141"/>
    <mergeCell ref="A142:H142"/>
    <mergeCell ref="A143:B143"/>
    <mergeCell ref="C143:E143"/>
    <mergeCell ref="F143:H143"/>
    <mergeCell ref="A144:H144"/>
    <mergeCell ref="B145:C145"/>
    <mergeCell ref="E145:F145"/>
    <mergeCell ref="B146:C146"/>
    <mergeCell ref="E146:F146"/>
    <mergeCell ref="B147:C147"/>
    <mergeCell ref="E147:F147"/>
    <mergeCell ref="B148:C148"/>
    <mergeCell ref="E148:F148"/>
    <mergeCell ref="B149:C149"/>
    <mergeCell ref="E149:F149"/>
    <mergeCell ref="B150:C150"/>
    <mergeCell ref="E150:F150"/>
    <mergeCell ref="B151:C151"/>
    <mergeCell ref="E151:F151"/>
    <mergeCell ref="B152:C152"/>
    <mergeCell ref="E152:F152"/>
    <mergeCell ref="B153:C153"/>
    <mergeCell ref="E153:F153"/>
    <mergeCell ref="B154:C154"/>
    <mergeCell ref="E154:F154"/>
    <mergeCell ref="B155:C155"/>
    <mergeCell ref="E155:F155"/>
    <mergeCell ref="B156:C156"/>
    <mergeCell ref="E156:F156"/>
    <mergeCell ref="B157:C157"/>
    <mergeCell ref="E157:F157"/>
    <mergeCell ref="B158:C158"/>
    <mergeCell ref="E158:F158"/>
    <mergeCell ref="B159:C159"/>
    <mergeCell ref="E159:F159"/>
    <mergeCell ref="B160:C160"/>
    <mergeCell ref="E160:F160"/>
    <mergeCell ref="B161:C161"/>
    <mergeCell ref="E161:F161"/>
    <mergeCell ref="B162:C162"/>
    <mergeCell ref="E162:F162"/>
    <mergeCell ref="B163:C163"/>
    <mergeCell ref="E163:F163"/>
    <mergeCell ref="B164:C164"/>
    <mergeCell ref="E164:F164"/>
    <mergeCell ref="B165:C165"/>
    <mergeCell ref="E165:F165"/>
    <mergeCell ref="B166:C166"/>
    <mergeCell ref="E166:F166"/>
    <mergeCell ref="B167:C167"/>
    <mergeCell ref="E167:F167"/>
    <mergeCell ref="B168:C168"/>
    <mergeCell ref="E168:F168"/>
    <mergeCell ref="B169:C169"/>
    <mergeCell ref="E169:F169"/>
    <mergeCell ref="B170:C170"/>
    <mergeCell ref="E170:F170"/>
    <mergeCell ref="B171:C171"/>
    <mergeCell ref="E171:F171"/>
    <mergeCell ref="B172:C172"/>
    <mergeCell ref="E172:F172"/>
    <mergeCell ref="B173:C173"/>
    <mergeCell ref="E173:F173"/>
    <mergeCell ref="B174:C174"/>
    <mergeCell ref="E174:F174"/>
    <mergeCell ref="B175:C175"/>
    <mergeCell ref="E175:F175"/>
    <mergeCell ref="B176:C176"/>
    <mergeCell ref="E176:F176"/>
    <mergeCell ref="B177:C177"/>
    <mergeCell ref="E177:F177"/>
    <mergeCell ref="B178:C178"/>
    <mergeCell ref="E178:F178"/>
    <mergeCell ref="B179:C179"/>
    <mergeCell ref="E179:F179"/>
    <mergeCell ref="B180:C180"/>
    <mergeCell ref="E180:F180"/>
    <mergeCell ref="B181:C181"/>
    <mergeCell ref="E181:F181"/>
    <mergeCell ref="B182:C182"/>
    <mergeCell ref="E182:F182"/>
    <mergeCell ref="B183:C183"/>
    <mergeCell ref="E183:F183"/>
    <mergeCell ref="A184:H184"/>
    <mergeCell ref="A185:B185"/>
    <mergeCell ref="C185:E185"/>
    <mergeCell ref="F185:H185"/>
    <mergeCell ref="A186:H186"/>
    <mergeCell ref="A187:B187"/>
    <mergeCell ref="C187:E187"/>
    <mergeCell ref="F187:H187"/>
    <mergeCell ref="A188:H188"/>
    <mergeCell ref="B189:C189"/>
    <mergeCell ref="E189:F189"/>
    <mergeCell ref="B190:C190"/>
    <mergeCell ref="E190:F190"/>
    <mergeCell ref="B191:C191"/>
    <mergeCell ref="E191:F191"/>
    <mergeCell ref="B192:C192"/>
    <mergeCell ref="E192:F192"/>
    <mergeCell ref="B193:C193"/>
    <mergeCell ref="E193:F193"/>
    <mergeCell ref="B194:C194"/>
    <mergeCell ref="E194:F194"/>
    <mergeCell ref="B195:C195"/>
    <mergeCell ref="E195:F195"/>
    <mergeCell ref="B196:C196"/>
    <mergeCell ref="E196:F196"/>
    <mergeCell ref="B197:C197"/>
    <mergeCell ref="E197:F197"/>
    <mergeCell ref="B198:C198"/>
    <mergeCell ref="E198:F198"/>
    <mergeCell ref="B199:C199"/>
    <mergeCell ref="E199:F199"/>
    <mergeCell ref="B200:C200"/>
    <mergeCell ref="E200:F200"/>
    <mergeCell ref="B201:C201"/>
    <mergeCell ref="E201:F201"/>
    <mergeCell ref="B202:C202"/>
    <mergeCell ref="E202:F202"/>
    <mergeCell ref="B203:C203"/>
    <mergeCell ref="E203:F203"/>
    <mergeCell ref="B204:C204"/>
    <mergeCell ref="E204:F204"/>
    <mergeCell ref="B205:C205"/>
    <mergeCell ref="E205:F205"/>
    <mergeCell ref="B206:C206"/>
    <mergeCell ref="E206:F206"/>
    <mergeCell ref="B207:C207"/>
    <mergeCell ref="E207:F207"/>
    <mergeCell ref="B208:C208"/>
    <mergeCell ref="E208:F208"/>
    <mergeCell ref="B209:C209"/>
    <mergeCell ref="E209:F209"/>
    <mergeCell ref="B210:C210"/>
    <mergeCell ref="E210:F210"/>
    <mergeCell ref="B211:C211"/>
    <mergeCell ref="E211:F211"/>
    <mergeCell ref="B212:C212"/>
    <mergeCell ref="E212:F212"/>
    <mergeCell ref="B213:C213"/>
    <mergeCell ref="E213:F213"/>
    <mergeCell ref="B214:C214"/>
    <mergeCell ref="E214:F214"/>
    <mergeCell ref="B215:C215"/>
    <mergeCell ref="E215:F215"/>
    <mergeCell ref="B216:C216"/>
    <mergeCell ref="E216:F216"/>
    <mergeCell ref="B217:C217"/>
    <mergeCell ref="E217:F217"/>
    <mergeCell ref="B218:C218"/>
    <mergeCell ref="E218:F218"/>
    <mergeCell ref="B219:C219"/>
    <mergeCell ref="E219:F219"/>
    <mergeCell ref="B220:C220"/>
    <mergeCell ref="E220:F220"/>
    <mergeCell ref="B221:C221"/>
    <mergeCell ref="E221:F221"/>
    <mergeCell ref="B222:C222"/>
    <mergeCell ref="E222:F222"/>
    <mergeCell ref="B223:C223"/>
    <mergeCell ref="E223:F223"/>
    <mergeCell ref="B224:C224"/>
    <mergeCell ref="E224:F224"/>
    <mergeCell ref="B225:C225"/>
    <mergeCell ref="E225:F225"/>
    <mergeCell ref="B226:C226"/>
    <mergeCell ref="E226:F226"/>
    <mergeCell ref="B227:C227"/>
    <mergeCell ref="E227:F227"/>
    <mergeCell ref="B228:C228"/>
    <mergeCell ref="E228:F228"/>
    <mergeCell ref="B229:C229"/>
    <mergeCell ref="E229:F229"/>
    <mergeCell ref="B230:C230"/>
    <mergeCell ref="E230:F230"/>
    <mergeCell ref="B231:C231"/>
    <mergeCell ref="E231:F231"/>
    <mergeCell ref="B232:C232"/>
    <mergeCell ref="E232:F232"/>
    <mergeCell ref="A233:H233"/>
    <mergeCell ref="A234:B234"/>
    <mergeCell ref="C234:E234"/>
    <mergeCell ref="F234:H234"/>
    <mergeCell ref="A235:H235"/>
    <mergeCell ref="A236:B236"/>
    <mergeCell ref="C236:E236"/>
    <mergeCell ref="F236:H236"/>
    <mergeCell ref="A237:H237"/>
    <mergeCell ref="B238:C238"/>
    <mergeCell ref="E238:F238"/>
    <mergeCell ref="B239:C239"/>
    <mergeCell ref="E239:F239"/>
    <mergeCell ref="B240:C240"/>
    <mergeCell ref="E240:F240"/>
    <mergeCell ref="B241:C241"/>
    <mergeCell ref="E241:F241"/>
    <mergeCell ref="B242:C242"/>
    <mergeCell ref="E242:F242"/>
    <mergeCell ref="B243:C243"/>
    <mergeCell ref="E243:F243"/>
    <mergeCell ref="B244:C244"/>
    <mergeCell ref="E244:F244"/>
    <mergeCell ref="B245:C245"/>
    <mergeCell ref="E245:F245"/>
    <mergeCell ref="B246:C246"/>
    <mergeCell ref="E246:F246"/>
    <mergeCell ref="B247:C247"/>
    <mergeCell ref="E247:F247"/>
    <mergeCell ref="B248:C248"/>
    <mergeCell ref="E248:F248"/>
    <mergeCell ref="B249:C249"/>
    <mergeCell ref="E249:F249"/>
    <mergeCell ref="B250:C250"/>
    <mergeCell ref="E250:F250"/>
    <mergeCell ref="B251:C251"/>
    <mergeCell ref="E251:F251"/>
    <mergeCell ref="B252:C252"/>
    <mergeCell ref="E252:F252"/>
    <mergeCell ref="B253:C253"/>
    <mergeCell ref="E253:F253"/>
    <mergeCell ref="B254:C254"/>
    <mergeCell ref="E254:F254"/>
    <mergeCell ref="B255:C255"/>
    <mergeCell ref="E255:F255"/>
    <mergeCell ref="B256:C256"/>
    <mergeCell ref="E256:F256"/>
    <mergeCell ref="B257:C257"/>
    <mergeCell ref="E257:F257"/>
    <mergeCell ref="B258:C258"/>
    <mergeCell ref="E258:F258"/>
    <mergeCell ref="B259:C259"/>
    <mergeCell ref="E259:F259"/>
    <mergeCell ref="B260:C260"/>
    <mergeCell ref="E260:F260"/>
    <mergeCell ref="B261:C261"/>
    <mergeCell ref="E261:F261"/>
    <mergeCell ref="B262:C262"/>
    <mergeCell ref="E262:F262"/>
    <mergeCell ref="B263:C263"/>
    <mergeCell ref="E263:F263"/>
    <mergeCell ref="B264:C264"/>
    <mergeCell ref="E264:F264"/>
    <mergeCell ref="B265:C265"/>
    <mergeCell ref="E265:F265"/>
    <mergeCell ref="B266:C266"/>
    <mergeCell ref="E266:F266"/>
    <mergeCell ref="B267:C267"/>
    <mergeCell ref="E267:F267"/>
    <mergeCell ref="B268:C268"/>
    <mergeCell ref="E268:F268"/>
    <mergeCell ref="B269:C269"/>
    <mergeCell ref="E269:F269"/>
    <mergeCell ref="B270:C270"/>
    <mergeCell ref="E270:F270"/>
    <mergeCell ref="B271:C271"/>
    <mergeCell ref="E271:F271"/>
    <mergeCell ref="B272:C272"/>
    <mergeCell ref="E272:F272"/>
    <mergeCell ref="B273:C273"/>
    <mergeCell ref="E273:F273"/>
    <mergeCell ref="B274:C274"/>
    <mergeCell ref="E274:F274"/>
    <mergeCell ref="B275:C275"/>
    <mergeCell ref="E275:F275"/>
    <mergeCell ref="B276:C276"/>
    <mergeCell ref="E276:F276"/>
    <mergeCell ref="B277:C277"/>
    <mergeCell ref="E277:F277"/>
    <mergeCell ref="B278:C278"/>
    <mergeCell ref="E278:F278"/>
    <mergeCell ref="B279:C279"/>
    <mergeCell ref="E279:F279"/>
    <mergeCell ref="A280:H280"/>
    <mergeCell ref="A281:B281"/>
    <mergeCell ref="C281:E281"/>
    <mergeCell ref="F281:H281"/>
  </mergeCells>
  <printOptions horizontalCentered="true"/>
  <pageMargins left="0.19975" right="0.19975" top="0.59375" bottom="0.0" header="0.59375" footer="0.0"/>
  <pageSetup paperSize="9" orientation="portrait"/>
  <rowBreaks count="5" manualBreakCount="5">
    <brk id="44" max="16383" man="true"/>
    <brk id="95" max="16383" man="true"/>
    <brk id="141" max="16383" man="true"/>
    <brk id="185" max="16383" man="true"/>
    <brk id="234" max="16383" man="true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【标表2】工程量清单表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2025-05-21T09:54:32Z</dcterms:created>
  <dcterms:modified xsi:type="dcterms:W3CDTF">2025-05-21T01:54:32Z</dcterms:modified>
</cp:coreProperties>
</file>